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IrisHe\Downloads\"/>
    </mc:Choice>
  </mc:AlternateContent>
  <xr:revisionPtr revIDLastSave="0" documentId="13_ncr:1_{D8682225-C910-4D9F-943C-681C3D49B796}" xr6:coauthVersionLast="47" xr6:coauthVersionMax="47" xr10:uidLastSave="{00000000-0000-0000-0000-000000000000}"/>
  <bookViews>
    <workbookView xWindow="-38510" yWindow="-80" windowWidth="19420" windowHeight="10300" xr2:uid="{0D82F761-10F9-4890-943A-E9772BD2CB76}"/>
  </bookViews>
  <sheets>
    <sheet name="rekentool 202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#REF!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a" hidden="1">#REF!</definedName>
    <definedName name="aantal">'[1]530 aantallen'!$J$28:$J$60</definedName>
    <definedName name="anscount" hidden="1">1</definedName>
    <definedName name="bedrag">[2]kostenverzamelstaat!$G$30:$G$48</definedName>
    <definedName name="bedragT">[3]data!$F$8:$F$512</definedName>
    <definedName name="bedragTmin1">[3]data!$G$8:$G$512</definedName>
    <definedName name="bedragTmin2">[3]data!$H$8:$H$512</definedName>
    <definedName name="bijzonder_bedrag">'[2]503'!$H$28:$H$51</definedName>
    <definedName name="bijzonder_prjr">'[2]503'!$B$28:$B$51</definedName>
    <definedName name="bijzonder_zorgsub">'[2]503'!$C$28:$C$51</definedName>
    <definedName name="bj">[4]parameters!$B$2</definedName>
    <definedName name="Classificatie">#REF!</definedName>
    <definedName name="consult_bedrag">'[2]506'!$I$34:$I$73</definedName>
    <definedName name="consult_prjr">'[2]506'!$B$34:$B$73</definedName>
    <definedName name="consult_subcat">'[2]506'!$D$34:$D$73</definedName>
    <definedName name="consult_zoekcode">'[2]506'!$A$34:$A$73</definedName>
    <definedName name="consult_zorgcat">'[2]506'!$C$34:$C$73</definedName>
    <definedName name="data_voor_brieven">'[5]brieven aanmaken'!$A$10:$K$192</definedName>
    <definedName name="decl_code_kubus">[3]data!$I$8:$I$512</definedName>
    <definedName name="decl_code_te_rappoprteren">[3]data!$N$8:$N$512</definedName>
    <definedName name="e">[6]Detailoverzicht!$E$9:$H$13</definedName>
    <definedName name="factuurcat">[5]Aanpassingen!$D$51</definedName>
    <definedName name="Geldig_vanaf">[7]Verwijzingen!$S$66:$S$78</definedName>
    <definedName name="jaar_id">[8]Parameters!$C$3</definedName>
    <definedName name="jaar_id2">[9]Parameters!$C$3</definedName>
    <definedName name="jr">[10]Algemeen!$N$3</definedName>
    <definedName name="kolom">[10]Detailoverzicht!$E$15:$H$20</definedName>
    <definedName name="kubus_agb">[5]kubus!$B$16:$B$250</definedName>
    <definedName name="kubus_bedrag">[5]kubus!$E$16:$E$250</definedName>
    <definedName name="kubus_zinlcode">[5]kubus!$D$16:$D$250</definedName>
    <definedName name="kw">[10]Algemeen!$N$4</definedName>
    <definedName name="kwartaal_id">[8]Parameters!$C$2</definedName>
    <definedName name="Maatwerknamen">[7]Verwijzingen!$D$25:$D$30</definedName>
    <definedName name="naw_naam_zorgverzekeraar">[8]NAW_gegevens!$C$7</definedName>
    <definedName name="naw_plaats_zorgverzekeraar">[8]NAW_gegevens!$C$8</definedName>
    <definedName name="naw_uzovi_zorgverzekeraar">[8]NAW_gegevens!$C$6</definedName>
    <definedName name="OBV_612kavel">'[5]OBV en SA'!$BN$11:$BN$900</definedName>
    <definedName name="OBV_agb">'[5]OBV en SA'!$E$11:$E$900</definedName>
    <definedName name="OBV_boeken_als">'[5]OBV en SA'!$P$8</definedName>
    <definedName name="OBV_nog_toe_rekenen">'[5]OBV en SA'!$BM$11:$BM$900</definedName>
    <definedName name="OBVnaSA_545">[5]OBVnaSA!$BD$9:$BD$205</definedName>
    <definedName name="OBVnaSA_610">[5]OBVnaSA!$BE$9:$BE$205</definedName>
    <definedName name="OBVnaSA_611">[5]OBVnaSA!$BF$9:$BF$205</definedName>
    <definedName name="OBVnaSA_612.1">[5]OBVnaSA!$BG$9:$BG$205</definedName>
    <definedName name="OBVnaSA_612.2">[5]OBVnaSA!$BH$9:$BH$205</definedName>
    <definedName name="OBVnaSA_613.1">[5]OBVnaSA!$BC$9:$BC$205</definedName>
    <definedName name="OBVnaSA_615.1">[5]OBVnaSA!$BB$9:$BB$205</definedName>
    <definedName name="OBVnaSA_619">[5]OBVnaSA!$BI$9:$BI$205</definedName>
    <definedName name="OBVnaSA_670">[5]OBVnaSA!$BJ$9:$BJ$205</definedName>
    <definedName name="OBVnaSA_agb">[5]OBVnaSA!$B$4:$B$201</definedName>
    <definedName name="OBVnaSA_agb2">[5]OBVnaSA!$L$9:$L$205</definedName>
    <definedName name="OBVnaSA_bedrag_totaal">[5]OBVnaSA!$BB$6:$BJ$6</definedName>
    <definedName name="OBVnaSA_OBVnaSA">[5]OBVnaSA!$J$4:$J$201</definedName>
    <definedName name="OBVnaSA_OBVvoorSA">[5]OBVnaSA!$H$4:$H$201</definedName>
    <definedName name="OBVnaSA_zinl_totaal">[5]OBVnaSA!$BB$8:$BJ$8</definedName>
    <definedName name="OHI_545">[5]OHI!$D$12:$D$751</definedName>
    <definedName name="OHI_610">[5]OHI!$E$12:$E$751</definedName>
    <definedName name="OHI_611">[5]OHI!$F$12:$F$751</definedName>
    <definedName name="OHI_612.1">[5]OHI!$G$12:$G$751</definedName>
    <definedName name="OHI_612.2">[5]OHI!$H$12:$H$751</definedName>
    <definedName name="OHI_613.1">[5]OHI!$I$12:$I$751</definedName>
    <definedName name="OHI_615.1">[5]OHI!$J$12:$J$751</definedName>
    <definedName name="OHI_619">[5]OHI!$K$12:$K$751</definedName>
    <definedName name="OHI_670">[5]OHI!$L$12:$L$751</definedName>
    <definedName name="OHI_agb">[5]OHI!$B$12:$B$751</definedName>
    <definedName name="OHI_NAW">[5]OHI!$N$12:$Q$751</definedName>
    <definedName name="oude_data_zorgitem">'[3]oude data'!$D$6:$D$501</definedName>
    <definedName name="Periodiciteit">#REF!</definedName>
    <definedName name="prjaar">[5]Boekingsopdracht!$C$7</definedName>
    <definedName name="prjr">[2]kostenverzamelstaat!$B$30:$B$48</definedName>
    <definedName name="prjr_aantal">'[1]530 aantallen'!$B$28:$B$60</definedName>
    <definedName name="q">[6]Detailoverzicht!$E$15:$H$20</definedName>
    <definedName name="raming">'[10]ramingen per workshop'!$B$4:$R$76</definedName>
    <definedName name="SA_612.1">'[5]SA''s'!$G$9:$G$100</definedName>
    <definedName name="SA_613.1">'[5]SA''s'!$E$9:$E$100</definedName>
    <definedName name="SA_615.1">'[5]SA''s'!$F$9:$F$100</definedName>
    <definedName name="SA_agb">'[5]SA''s'!$B$9:$B$100</definedName>
    <definedName name="SA_agbmetSA">'[5]SA''s'!$A$9:$A$100</definedName>
    <definedName name="SA_totaal">'[5]SA''s'!$D$9:$D$100</definedName>
    <definedName name="Status_Contract">[7]Verwijzingen!$S$57:$S$62</definedName>
    <definedName name="tabel">[10]Detailoverzicht!$E$2:$I$6</definedName>
    <definedName name="tabel_aanp_decl_code">[3]!Tabel_aanp_zorgcat[[zorgitem]:[foutnr]]</definedName>
    <definedName name="tabel_agbcode">[5]tabellen!$B$13:$D$632</definedName>
    <definedName name="tabel_agbSA">[5]tabellen!$Y$13:$AA$140</definedName>
    <definedName name="tabel_clustercode_agb">[5]tabellen!$O$13:$O$269</definedName>
    <definedName name="tabel_clustercode_eindjaar">[5]tabellen!$R$13:$R$269</definedName>
    <definedName name="tabel_clustercode_groepscode">[5]tabellen!$N$13:$N$269</definedName>
    <definedName name="tabel_clustercode_ingangsjaar">[5]tabellen!$Q$13:$Q$269</definedName>
    <definedName name="tabel_kavels">[5]kavels!$B$22:$C$139</definedName>
    <definedName name="Tabel_kwartaalverrekening">[7]Verwijzingen!$S$122:$S$126</definedName>
    <definedName name="tabel_naw_gegevens">[5]tabellen!#REF!</definedName>
    <definedName name="tabel_prestatiecode">[5]tabellen!$AC$13:$AD$26</definedName>
    <definedName name="tabel2">[10]Detailoverzicht!$E$9:$H$13</definedName>
    <definedName name="tabellen_OHI_naam">[5]tabellen!$I$13:$J$1498</definedName>
    <definedName name="TPR_IPZGroepcode">[5]TPR!$J$9:$J$1000</definedName>
    <definedName name="TPR_Kavelomschr">[5]TPR!$R$9:$R$1000</definedName>
    <definedName name="TPR_staffel1">[5]TPR!$AM$9:$AM$1000</definedName>
    <definedName name="TPR_staffel2">[5]TPR!$AN$9:$AN$1000</definedName>
    <definedName name="TPR_staffel3">[5]TPR!$AO$9:$AO$1000</definedName>
    <definedName name="TPR_VRZ_staffelbedrag1">[5]TPR!$AJ$9:$AJ$1000</definedName>
    <definedName name="TPR_VRZ_staffelbedrag2">[5]TPR!$AK$9:$AK$1000</definedName>
    <definedName name="TPR_VRZ_staffelbedrag3">[5]TPR!$AL$9:$AL$1000</definedName>
    <definedName name="transform_agb">[5]Transformatiegelden!$BA$6:$BA$14</definedName>
    <definedName name="transform_al_geboekt">[5]Transformatiegelden!$BB$6:$BB$14</definedName>
    <definedName name="transform_totaal">[5]Transformatiegelden!$AF$6:$AF$14</definedName>
    <definedName name="verversdatum">[2]voorblad!$B$2</definedName>
    <definedName name="w">[6]Algemeen!$N$4</definedName>
    <definedName name="wrn.Alles." hidden="1">{"ST 210",#N/A,TRUE,"WTV Staten";"ST 220",#N/A,TRUE,"WTV Staten";"ST 222 Links",#N/A,TRUE,"WTV Staten";"ST 222 Rechts",#N/A,TRUE,"WTV Staten";"ST vervolg 222 Links",#N/A,TRUE,"WTV Staten";"ST vervolg 222 Rechts",#N/A,TRUE,"WTV Staten";"ST 400 tekst",#N/A,TRUE,"WTV Staten";"ST vervolg 400 Links",#N/A,TRUE,"WTV Staten";"ST vervolg 400 Rechts",#N/A,TRUE,"WTV Staten";"ST vervolg 400 deel 2 Links",#N/A,TRUE,"WTV Staten";"ST vervolg 400 deel 2 Rechts",#N/A,TRUE,"WTV Staten";"ST 500 Links",#N/A,TRUE,"WTV Staten";"ST 500 Rechts",#N/A,TRUE,"WTV Staten";"ST vervolg 500 Links",#N/A,TRUE,"WTV Staten";"ST vervolg 500 Rechts",#N/A,TRUE,"WTV Staten";"ST 300",#N/A,TRUE,"WTV Staten";"ST 420 geld Links",#N/A,TRUE,"WTV Staten";"ST 420 geld Rechts",#N/A,TRUE,"WTV Staten";"ST 420 beleggingsverz. Links",#N/A,TRUE,"WTV Staten";"ST 420 beleggingsverz. Rechts",#N/A,TRUE,"WTV Staten"}</definedName>
    <definedName name="wrn.RSK." hidden="1">{"RSK lijf US",#N/A,FALSE,"Lijf US";"RSK lijf US",#N/A,FALSE,"Lijf gulden";"RSK lijf US",#N/A,FALSE,"Lijf AUS";"RSK lijf US",#N/A,FALSE,"Coll gulden";"RSK lijf US",#N/A,FALSE,"Kap gulden";"RSK lijf US",#N/A,FALSE,"Kap US";"RSK lijf US",#N/A,FALSE,"Kap AUS";"RSK lijf US",#N/A,FALSE,"Totaal"}</definedName>
    <definedName name="wrn.RSK._.concern." hidden="1">{"RSK concern",#N/A,FALSE,"Lijf gulden";"RSK concern",#N/A,FALSE,"Lijf US";"RSK concern",#N/A,FALSE,"Lijf AUS";"RSK concern",#N/A,FALSE,"Coll gulden";"RSK concern",#N/A,FALSE,"Kap gulden";"RSK concern",#N/A,FALSE,"Kap US";"RSK concern",#N/A,FALSE,"Kap AUS";"RSK concern",#N/A,FALSE,"Totaal"}</definedName>
    <definedName name="wrn.ST._.210." hidden="1">{"ST 210",#N/A,FALSE,"WTV Staten"}</definedName>
    <definedName name="wrn.ST._.220." hidden="1">{"ST 220",#N/A,FALSE,"WTV Staten"}</definedName>
    <definedName name="wrn.ST._.222." hidden="1">{"ST 222 Links",#N/A,FALSE,"WTV Staten";"ST 222 Rechts",#N/A,FALSE,"WTV Staten";"ST vervolg 222 Links",#N/A,FALSE,"WTV Staten";"ST vervolg 222 Rechts",#N/A,FALSE,"WTV Staten"}</definedName>
    <definedName name="wrn.ST._.300." hidden="1">{"ST 300",#N/A,FALSE,"WTV Staten"}</definedName>
    <definedName name="wrn.ST._.400." hidden="1">{"ST vervolg 400 Links",#N/A,FALSE,"WTV Staten";"ST vervolg 400 Rechts",#N/A,FALSE,"WTV Staten";"ST vervolg 400 deel 2 Links",#N/A,FALSE,"WTV Staten";"ST vervolg 400 deel 2 Rechts",#N/A,FALSE,"WTV Staten"}</definedName>
    <definedName name="wrn.ST._.420." hidden="1">{"ST 420 geld Links",#N/A,FALSE,"WTV Staten";"ST 420 geld Rechts",#N/A,FALSE,"WTV Staten";"ST 420 beleggingsverz. Links",#N/A,FALSE,"WTV Staten";"ST 420 beleggingsverz. Rechts",#N/A,FALSE,"WTV Staten"}</definedName>
    <definedName name="wrn.ST._.500." hidden="1">{"ST 500 Links",#N/A,FALSE,"WTV Staten";"ST 500 Rechts",#N/A,FALSE,"WTV Staten";"ST vervolg 500 Links",#N/A,FALSE,"WTV Staten";"ST vervolg 500 Rechts",#N/A,FALSE,"WTV Staten"}</definedName>
    <definedName name="zinlcode">[2]kostenverzamelstaat!$C$30:$C$48</definedName>
    <definedName name="zorgcat">'[1]530'!$C$33:$C$65</definedName>
    <definedName name="zorgcat_aantal">'[1]530 aantallen'!$C$28:$C$60</definedName>
    <definedName name="zorgcategorie">[3]data!$L$8:$L$512</definedName>
    <definedName name="zorgitem_kubus">[3]data!$J$8:$J$512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E44" i="2" l="1"/>
  <c r="E43" i="2"/>
  <c r="E42" i="2"/>
  <c r="E41" i="2"/>
  <c r="B6" i="2"/>
  <c r="B10" i="2" s="1"/>
  <c r="B45" i="2" l="1"/>
  <c r="B30" i="2"/>
  <c r="B32" i="2" s="1"/>
  <c r="E18" i="2"/>
  <c r="C18" i="2"/>
  <c r="E17" i="2"/>
  <c r="E16" i="2"/>
  <c r="C16" i="2"/>
  <c r="E15" i="2"/>
  <c r="C15" i="2"/>
  <c r="B31" i="2" l="1"/>
  <c r="B33" i="2" s="1"/>
  <c r="B20" i="2"/>
  <c r="B24" i="2" s="1"/>
  <c r="B37" i="2" l="1"/>
</calcChain>
</file>

<file path=xl/sharedStrings.xml><?xml version="1.0" encoding="utf-8"?>
<sst xmlns="http://schemas.openxmlformats.org/spreadsheetml/2006/main" count="42" uniqueCount="34">
  <si>
    <t>VUL DE GELE VELDEN IN</t>
  </si>
  <si>
    <t>Ja</t>
  </si>
  <si>
    <t xml:space="preserve">Totaal aantal patiënten </t>
  </si>
  <si>
    <t>REKENTOOL 2026</t>
  </si>
  <si>
    <t>Nee</t>
  </si>
  <si>
    <t>POH-GGZ 2026</t>
  </si>
  <si>
    <t>Maximaal te vergoeden aantal uur inzet</t>
  </si>
  <si>
    <r>
      <t xml:space="preserve">De NZa-beleidsregel rekent voor de POH-GGZ met maximaal </t>
    </r>
    <r>
      <rPr>
        <i/>
        <sz val="11"/>
        <color rgb="FFFF0000"/>
        <rFont val="Aptos Narrow"/>
        <family val="2"/>
        <scheme val="minor"/>
      </rPr>
      <t>16 uur</t>
    </r>
    <r>
      <rPr>
        <i/>
        <sz val="11"/>
        <color theme="1"/>
        <rFont val="Aptos Narrow"/>
        <family val="2"/>
        <scheme val="minor"/>
      </rPr>
      <t xml:space="preserve"> per 2.350 patiënten.</t>
    </r>
  </si>
  <si>
    <t>Aantal uur daadwerkelijke POH-GGZ inzet per week voor volwassenen</t>
  </si>
  <si>
    <t>Kwartaaltarief POH-GGZ voor uren inzet</t>
  </si>
  <si>
    <r>
      <t xml:space="preserve">Hierbij worden eventuele bedragen voor beslisondersteunend instrument, e-mental health en/of overige afspraken nog opgeteld. Het resulterende totaalbedrag wordt verdeeld over codes 11201 en 31343. Hierbij wordt het bedrag tot </t>
    </r>
    <r>
      <rPr>
        <b/>
        <i/>
        <sz val="11"/>
        <color theme="1"/>
        <rFont val="Aptos Narrow"/>
        <family val="2"/>
        <scheme val="minor"/>
      </rPr>
      <t>€5,41</t>
    </r>
    <r>
      <rPr>
        <i/>
        <sz val="11"/>
        <color theme="1"/>
        <rFont val="Aptos Narrow"/>
        <family val="2"/>
        <scheme val="minor"/>
      </rPr>
      <t xml:space="preserve"> op code 11201 geplaatst, en een eventueel meerbedrag op code 31343. </t>
    </r>
  </si>
  <si>
    <t>POH-S 2026</t>
  </si>
  <si>
    <t>Aantal patiënten per chronische groep</t>
  </si>
  <si>
    <t>Neemt u voor deze keten deel via Mediis?</t>
  </si>
  <si>
    <t>DM2</t>
  </si>
  <si>
    <t>CVRM</t>
  </si>
  <si>
    <t>COPD</t>
  </si>
  <si>
    <t>Astma</t>
  </si>
  <si>
    <t>Aantal uur daadwerkelijke POH-S inzet per week</t>
  </si>
  <si>
    <t>Kwartaaltarief POH-S op code 31080</t>
  </si>
  <si>
    <t>POH-ouderen 2026</t>
  </si>
  <si>
    <t>Aantal 75-plussers</t>
  </si>
  <si>
    <t>Percentage 75-plussers</t>
  </si>
  <si>
    <t>Normuren</t>
  </si>
  <si>
    <t>Maximaal te vergoeden uur per 2.095 patiënten</t>
  </si>
  <si>
    <t>Normtarief</t>
  </si>
  <si>
    <t>Maximaal te vergoeden jaartarief</t>
  </si>
  <si>
    <t>Aantal uur daadwerkelijke POH-ouderen inzet per week</t>
  </si>
  <si>
    <t>Kwartaaltarief POH-ouderen op code 31060</t>
  </si>
  <si>
    <t>Service &amp; Bereikbaarheid 2026</t>
  </si>
  <si>
    <t>Aantal uur ochtend-/avondspreekuur</t>
  </si>
  <si>
    <t>Digitale bereikbaarheid/consulten</t>
  </si>
  <si>
    <t>Spraakherkenning of spraak naar tekst</t>
  </si>
  <si>
    <t>Kwartaaltarief service &amp; bereikbaarheid op code 30121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</si>
</sst>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0_ ;_ * \-#,##0.000_ ;_ * &quot;-&quot;??_ ;_ @_ "/>
    <numFmt numFmtId="165" formatCode="_ &quot;€&quot;\ * #,##0.0000_ ;_ &quot;€&quot;\ * \-#,##0.0000_ ;_ &quot;€&quot;\ * &quot;-&quot;??_ ;_ @_ "/>
    <numFmt numFmtId="166" formatCode="0.0%"/>
    <numFmt numFmtId="167" formatCode="_ * #,##0.0000_ ;_ * \-#,##0.0000_ ;_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5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3" borderId="1" xfId="0" applyFont="1" applyFill="1" applyBorder="1" applyAlignment="1">
      <alignment wrapText="1"/>
    </xf>
    <xf numFmtId="0" fontId="3" fillId="4" borderId="2" xfId="0" applyFont="1" applyFill="1" applyBorder="1" applyProtection="1">
      <protection locked="0"/>
    </xf>
    <xf numFmtId="0" fontId="6" fillId="2" borderId="0" xfId="0" applyFont="1" applyFill="1"/>
    <xf numFmtId="0" fontId="3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3" fillId="3" borderId="6" xfId="0" applyFont="1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left"/>
    </xf>
    <xf numFmtId="2" fontId="0" fillId="3" borderId="8" xfId="0" applyNumberFormat="1" applyFill="1" applyBorder="1"/>
    <xf numFmtId="2" fontId="0" fillId="3" borderId="0" xfId="0" applyNumberFormat="1" applyFill="1"/>
    <xf numFmtId="0" fontId="0" fillId="3" borderId="6" xfId="0" applyFill="1" applyBorder="1" applyAlignment="1">
      <alignment wrapText="1"/>
    </xf>
    <xf numFmtId="0" fontId="0" fillId="4" borderId="8" xfId="0" applyFill="1" applyBorder="1" applyProtection="1">
      <protection locked="0"/>
    </xf>
    <xf numFmtId="0" fontId="6" fillId="3" borderId="6" xfId="0" applyFont="1" applyFill="1" applyBorder="1"/>
    <xf numFmtId="0" fontId="0" fillId="3" borderId="9" xfId="0" applyFill="1" applyBorder="1" applyAlignment="1">
      <alignment wrapText="1"/>
    </xf>
    <xf numFmtId="44" fontId="0" fillId="5" borderId="10" xfId="2" applyFont="1" applyFill="1" applyBorder="1" applyProtection="1"/>
    <xf numFmtId="164" fontId="0" fillId="3" borderId="11" xfId="1" applyNumberFormat="1" applyFont="1" applyFill="1" applyBorder="1" applyProtection="1"/>
    <xf numFmtId="0" fontId="0" fillId="3" borderId="6" xfId="0" applyFill="1" applyBorder="1"/>
    <xf numFmtId="0" fontId="0" fillId="3" borderId="6" xfId="0" applyFill="1" applyBorder="1" applyAlignment="1">
      <alignment horizontal="right"/>
    </xf>
    <xf numFmtId="0" fontId="2" fillId="3" borderId="0" xfId="0" applyFont="1" applyFill="1"/>
    <xf numFmtId="0" fontId="10" fillId="3" borderId="7" xfId="0" applyFont="1" applyFill="1" applyBorder="1"/>
    <xf numFmtId="0" fontId="0" fillId="3" borderId="9" xfId="0" applyFill="1" applyBorder="1"/>
    <xf numFmtId="10" fontId="0" fillId="3" borderId="8" xfId="3" applyNumberFormat="1" applyFont="1" applyFill="1" applyBorder="1" applyProtection="1"/>
    <xf numFmtId="0" fontId="0" fillId="3" borderId="8" xfId="0" applyFill="1" applyBorder="1"/>
    <xf numFmtId="0" fontId="7" fillId="3" borderId="0" xfId="0" applyFont="1" applyFill="1"/>
    <xf numFmtId="2" fontId="0" fillId="2" borderId="0" xfId="0" applyNumberFormat="1" applyFill="1"/>
    <xf numFmtId="44" fontId="0" fillId="3" borderId="8" xfId="2" applyFont="1" applyFill="1" applyBorder="1" applyProtection="1"/>
    <xf numFmtId="166" fontId="0" fillId="3" borderId="0" xfId="3" applyNumberFormat="1" applyFont="1" applyFill="1"/>
    <xf numFmtId="9" fontId="0" fillId="3" borderId="0" xfId="3" applyFont="1" applyFill="1"/>
    <xf numFmtId="44" fontId="0" fillId="3" borderId="0" xfId="0" applyNumberFormat="1" applyFill="1"/>
    <xf numFmtId="166" fontId="0" fillId="3" borderId="11" xfId="3" applyNumberFormat="1" applyFont="1" applyFill="1" applyBorder="1"/>
    <xf numFmtId="10" fontId="0" fillId="3" borderId="11" xfId="3" applyNumberFormat="1" applyFont="1" applyFill="1" applyBorder="1"/>
    <xf numFmtId="44" fontId="0" fillId="3" borderId="12" xfId="0" applyNumberFormat="1" applyFill="1" applyBorder="1"/>
    <xf numFmtId="44" fontId="0" fillId="2" borderId="0" xfId="0" applyNumberFormat="1" applyFill="1"/>
    <xf numFmtId="0" fontId="0" fillId="3" borderId="11" xfId="0" applyFill="1" applyBorder="1"/>
    <xf numFmtId="0" fontId="0" fillId="3" borderId="12" xfId="0" applyFill="1" applyBorder="1"/>
    <xf numFmtId="167" fontId="0" fillId="3" borderId="11" xfId="1" applyNumberFormat="1" applyFont="1" applyFill="1" applyBorder="1" applyProtection="1"/>
    <xf numFmtId="0" fontId="3" fillId="6" borderId="13" xfId="0" applyFont="1" applyFill="1" applyBorder="1" applyAlignment="1">
      <alignment horizontal="center"/>
    </xf>
    <xf numFmtId="0" fontId="7" fillId="3" borderId="0" xfId="0" applyFont="1" applyFill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165" fontId="7" fillId="3" borderId="11" xfId="0" applyNumberFormat="1" applyFont="1" applyFill="1" applyBorder="1" applyAlignment="1">
      <alignment horizontal="left" wrapText="1"/>
    </xf>
    <xf numFmtId="165" fontId="7" fillId="3" borderId="12" xfId="0" applyNumberFormat="1" applyFont="1" applyFill="1" applyBorder="1" applyAlignment="1">
      <alignment horizontal="left" wrapText="1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Control/Planning%20en%20Control/210%20Staten%20en%20Specials%20ZVW/211%20Kwartaalstaat%20ZVW/2020/2020%20Q3/Bronnen/Rub%2003/Rubriek%20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Control/Planning%20en%20Control/1%20ZORGVERZEKERAAR/Schadeschattingen/2014/2014%20Q4/Workshopverslag%20schaderaming%202014%20Q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Zorg/Zorgteam%20Cure/Huisartsen/Beleidsmedewerker/Verantwoordingsinformatie/2020/Q3/Rubriek%20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sites/TeamFCR/Gedeelde%20documenten/General/210%20Staten%20en%20Specials%20ZVW/211%20Kwartaalstaat%20ZVW/Kwartaalstaten%20ZVW%202022/2022%20Q3/Bronnen/Rubr%2001/Rubriek%2001%202022-Q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Control/Planning%20en%20Control/110%20Verslaglegging%20en%20verantwoording/111%20IR/2020/2020%20Q2/Integrale%20Rapportage%202020%20Q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sites/WerkgroepBulkboekingen/Gedeelde%20documenten/OBV%20en%20SA%20en%20Overig/06.%20MSZ/MSZ%202019/OBV%20MSZ%202019/DOBV%20MSZ%202019%20def%202022-05-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Zorg/Zorgteam%20Cure/Huisartsen/Beleidsmedewerker/Schadelast/Workshop/2019/2019-Q1/Workshopverslag%20schaderaming%202016%20Q4%20-%20obv%20format%20Q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orgenzekerheid.local\dfsroot\Werkgroepen\Contractbeheer%20Zorgaanbieders\Huisartsen\2018\Huisartsen%202018%20-%20actuele%20stan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enText\DM\Local\POVOOPEN-%232020021993-v5-Voorstel_Corona_aanpassingen_in_Kwartaal-_en_jaarstaten_ZVW_2020_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orgenzekerheid.sharepoint.com/Control/Planning%20en%20Control/210%20Staten%20en%20Specials%20ZVW/211%20Kwartaalstaat%20ZVW/2020/2020%20Q2/beveiligd-format-kwartaalstaat-zvw-2020-2kwversie-c%20(zonder%20mac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Rapportage 2020"/>
      <sheetName val="530"/>
      <sheetName val="530 aantallen"/>
      <sheetName val="Hulpbladen-&gt;"/>
      <sheetName val="CFT"/>
      <sheetName val="CB Bijdragen"/>
    </sheetNames>
    <sheetDataSet>
      <sheetData sheetId="0">
        <row r="2">
          <cell r="B2">
            <v>44105.665983333332</v>
          </cell>
        </row>
      </sheetData>
      <sheetData sheetId="1"/>
      <sheetData sheetId="2">
        <row r="12">
          <cell r="E12">
            <v>2020</v>
          </cell>
        </row>
        <row r="33">
          <cell r="C33" t="str">
            <v>Kosten PGB</v>
          </cell>
        </row>
        <row r="34">
          <cell r="C34" t="str">
            <v>Kosten verpleegkundige dagopvang en verblijf bij Instensieve kindzorg</v>
          </cell>
        </row>
        <row r="35">
          <cell r="C35" t="str">
            <v>Kosten verpleging</v>
          </cell>
        </row>
        <row r="36">
          <cell r="C36" t="str">
            <v>Kosten verpleging en verzorging voor kinderen tot 18 jaar</v>
          </cell>
        </row>
        <row r="37">
          <cell r="C37" t="str">
            <v>Kosten verzorging</v>
          </cell>
        </row>
        <row r="38">
          <cell r="C38" t="str">
            <v>Ongekwalificeerd</v>
          </cell>
        </row>
        <row r="39">
          <cell r="C39" t="str">
            <v>Prestatie AIV, Beloning ….. (prestaties op verzekerdenniveau)</v>
          </cell>
        </row>
        <row r="41">
          <cell r="C41" t="str">
            <v>Kosten PGB</v>
          </cell>
        </row>
        <row r="42">
          <cell r="C42" t="str">
            <v>Kosten verpleegkundige dagopvang en verblijf bij Instensieve kindzorg</v>
          </cell>
        </row>
        <row r="43">
          <cell r="C43" t="str">
            <v>Kosten verpleging</v>
          </cell>
        </row>
        <row r="44">
          <cell r="C44" t="str">
            <v>Kosten verpleging en verzorging voor kinderen tot 18 jaar</v>
          </cell>
        </row>
        <row r="45">
          <cell r="C45" t="str">
            <v>Kosten verzorging</v>
          </cell>
        </row>
        <row r="46">
          <cell r="C46" t="str">
            <v>Ongekwalificeerd</v>
          </cell>
        </row>
        <row r="47">
          <cell r="C47" t="str">
            <v>Prestatie AIV, Beloning ….. (prestaties op verzekerdenniveau)</v>
          </cell>
        </row>
        <row r="49">
          <cell r="C49" t="str">
            <v>Kosten PGB</v>
          </cell>
        </row>
        <row r="50">
          <cell r="C50" t="str">
            <v>Kosten verpleegkundige dagopvang en verblijf bij Instensieve kindzorg</v>
          </cell>
        </row>
        <row r="51">
          <cell r="C51" t="str">
            <v>Kosten verpleging</v>
          </cell>
        </row>
        <row r="52">
          <cell r="C52" t="str">
            <v>Kosten verzorging</v>
          </cell>
        </row>
        <row r="53">
          <cell r="C53" t="str">
            <v>OBV/530-verpleging&amp;verzorging</v>
          </cell>
        </row>
        <row r="54">
          <cell r="C54" t="str">
            <v>Ongekwalificeerd</v>
          </cell>
        </row>
        <row r="55">
          <cell r="C55" t="str">
            <v>Prestatie AIV, Beloning ….. (prestaties op verzekerdenniveau)</v>
          </cell>
        </row>
        <row r="58">
          <cell r="C58" t="str">
            <v>prestaties niet op verzekerdenniveau</v>
          </cell>
        </row>
        <row r="59">
          <cell r="C59" t="str">
            <v>prestaties niet op verzekerdenniveau</v>
          </cell>
        </row>
        <row r="60">
          <cell r="C60" t="str">
            <v>prestaties niet op verzekerdenniveau</v>
          </cell>
        </row>
      </sheetData>
      <sheetData sheetId="3">
        <row r="28">
          <cell r="B28" t="str">
            <v>2020</v>
          </cell>
          <cell r="C28" t="str">
            <v>Kosten PGB</v>
          </cell>
          <cell r="J28">
            <v>742</v>
          </cell>
        </row>
        <row r="29">
          <cell r="B29" t="str">
            <v>2020</v>
          </cell>
          <cell r="C29" t="str">
            <v>Kosten verpleegkundige dagopvang en verblijf bij Instensieve kindzorg</v>
          </cell>
          <cell r="J29">
            <v>138</v>
          </cell>
        </row>
        <row r="30">
          <cell r="B30" t="str">
            <v>2020</v>
          </cell>
          <cell r="C30" t="str">
            <v>Kosten verpleging</v>
          </cell>
          <cell r="J30">
            <v>12708</v>
          </cell>
        </row>
        <row r="31">
          <cell r="B31" t="str">
            <v>2020</v>
          </cell>
          <cell r="C31" t="str">
            <v>Kosten verpleging en verzorging voor kinderen tot 18 jaar</v>
          </cell>
          <cell r="J31">
            <v>4610</v>
          </cell>
        </row>
        <row r="32">
          <cell r="B32" t="str">
            <v>2020</v>
          </cell>
          <cell r="C32" t="str">
            <v>Kosten verzorging</v>
          </cell>
          <cell r="J32">
            <v>82833</v>
          </cell>
        </row>
        <row r="33">
          <cell r="B33" t="str">
            <v>2020</v>
          </cell>
          <cell r="C33" t="str">
            <v>Ongekwalificeerd</v>
          </cell>
          <cell r="J33">
            <v>1337</v>
          </cell>
        </row>
        <row r="34">
          <cell r="B34" t="str">
            <v>2020</v>
          </cell>
          <cell r="C34" t="str">
            <v>Prestatie AIV, Beloning ….. (prestaties op verzekerdenniveau)</v>
          </cell>
          <cell r="J34">
            <v>1004274</v>
          </cell>
        </row>
        <row r="35">
          <cell r="B35" t="str">
            <v>Totaal 2020</v>
          </cell>
          <cell r="J35">
            <v>1400724</v>
          </cell>
        </row>
        <row r="36">
          <cell r="B36" t="str">
            <v>2019</v>
          </cell>
          <cell r="C36" t="str">
            <v>Kosten PGB</v>
          </cell>
          <cell r="J36">
            <v>781</v>
          </cell>
        </row>
        <row r="37">
          <cell r="B37" t="str">
            <v>2019</v>
          </cell>
          <cell r="C37" t="str">
            <v>Kosten verpleegkundige dagopvang en verblijf bij Instensieve kindzorg</v>
          </cell>
          <cell r="J37">
            <v>758</v>
          </cell>
        </row>
        <row r="38">
          <cell r="B38" t="str">
            <v>2019</v>
          </cell>
          <cell r="C38" t="str">
            <v>Kosten verpleging</v>
          </cell>
          <cell r="J38">
            <v>17937</v>
          </cell>
        </row>
        <row r="39">
          <cell r="B39" t="str">
            <v>2019</v>
          </cell>
          <cell r="C39" t="str">
            <v>Kosten verpleging en verzorging voor kinderen tot 18 jaar</v>
          </cell>
          <cell r="J39">
            <v>6674</v>
          </cell>
        </row>
        <row r="40">
          <cell r="B40" t="str">
            <v>2019</v>
          </cell>
          <cell r="C40" t="str">
            <v>Kosten verzorging</v>
          </cell>
          <cell r="J40">
            <v>116964</v>
          </cell>
        </row>
        <row r="41">
          <cell r="B41" t="str">
            <v>2019</v>
          </cell>
          <cell r="C41" t="str">
            <v>Ongekwalificeerd</v>
          </cell>
          <cell r="J41">
            <v>288</v>
          </cell>
        </row>
        <row r="42">
          <cell r="B42" t="str">
            <v>2019</v>
          </cell>
          <cell r="C42" t="str">
            <v>Prestatie AIV, Beloning ….. (prestaties op verzekerdenniveau)</v>
          </cell>
          <cell r="J42">
            <v>1676786</v>
          </cell>
        </row>
        <row r="43">
          <cell r="B43" t="str">
            <v>Totaal 2019</v>
          </cell>
          <cell r="J43">
            <v>2043006</v>
          </cell>
        </row>
        <row r="44">
          <cell r="B44" t="str">
            <v>2018</v>
          </cell>
          <cell r="C44" t="str">
            <v>Kosten PGB</v>
          </cell>
          <cell r="J44">
            <v>731</v>
          </cell>
        </row>
        <row r="45">
          <cell r="B45" t="str">
            <v>2018</v>
          </cell>
          <cell r="C45" t="str">
            <v>Kosten verpleegkundige dagopvang en verblijf bij Instensieve kindzorg</v>
          </cell>
          <cell r="J45">
            <v>687</v>
          </cell>
        </row>
        <row r="46">
          <cell r="B46" t="str">
            <v>2018</v>
          </cell>
          <cell r="C46" t="str">
            <v>Kosten verpleging</v>
          </cell>
          <cell r="J46">
            <v>41385</v>
          </cell>
        </row>
        <row r="47">
          <cell r="B47" t="str">
            <v>2018</v>
          </cell>
          <cell r="C47" t="str">
            <v>Kosten verzorging</v>
          </cell>
          <cell r="J47">
            <v>170231</v>
          </cell>
        </row>
        <row r="48">
          <cell r="B48" t="str">
            <v>2018</v>
          </cell>
          <cell r="C48" t="str">
            <v>OBV/530-verpleging&amp;verzorging</v>
          </cell>
          <cell r="J48">
            <v>1</v>
          </cell>
        </row>
        <row r="49">
          <cell r="B49" t="str">
            <v>2018</v>
          </cell>
          <cell r="C49" t="str">
            <v>Ongekwalificeerd</v>
          </cell>
          <cell r="J49">
            <v>1</v>
          </cell>
        </row>
        <row r="50">
          <cell r="B50" t="str">
            <v>2018</v>
          </cell>
          <cell r="C50" t="str">
            <v>Prestatie AIV, Beloning ….. (prestaties op verzekerdenniveau)</v>
          </cell>
          <cell r="J50">
            <v>1632083</v>
          </cell>
        </row>
        <row r="51">
          <cell r="B51" t="str">
            <v>Totaal 2018</v>
          </cell>
          <cell r="J51">
            <v>2045841</v>
          </cell>
        </row>
        <row r="52">
          <cell r="J52">
            <v>0</v>
          </cell>
        </row>
        <row r="53">
          <cell r="J53">
            <v>0</v>
          </cell>
        </row>
        <row r="54">
          <cell r="B54">
            <v>2019</v>
          </cell>
          <cell r="C54" t="str">
            <v>prestaties niet op verzekerdenniveau</v>
          </cell>
          <cell r="J54">
            <v>1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emeen"/>
      <sheetName val="hfst 1"/>
      <sheetName val="hfst 2"/>
      <sheetName val="hfst 3"/>
      <sheetName val="hfst 4"/>
      <sheetName val="hfst 5"/>
      <sheetName val="hfst 6"/>
      <sheetName val="hfst 7"/>
      <sheetName val="hfst 8"/>
      <sheetName val="hfst 9"/>
      <sheetName val="hfst 10"/>
      <sheetName val="hfst 11"/>
      <sheetName val="hfst 12"/>
      <sheetName val="Eigen risico"/>
      <sheetName val="Totaaloverzicht"/>
      <sheetName val="AV THK"/>
      <sheetName val="AV Therapieen"/>
      <sheetName val="Detailoverzicht"/>
      <sheetName val="ramingen per workshop"/>
      <sheetName val="NL en ZZ 2010,2011 en 2012"/>
      <sheetName val="Premieadvies FA"/>
      <sheetName val="T+3 eo"/>
    </sheetNames>
    <sheetDataSet>
      <sheetData sheetId="0" refreshError="1">
        <row r="3">
          <cell r="N3">
            <v>2014</v>
          </cell>
        </row>
        <row r="4">
          <cell r="N4" t="str">
            <v>Q4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E2" t="str">
            <v>kw</v>
          </cell>
          <cell r="F2">
            <v>2</v>
          </cell>
          <cell r="G2">
            <v>3</v>
          </cell>
          <cell r="H2">
            <v>4</v>
          </cell>
          <cell r="I2">
            <v>5</v>
          </cell>
        </row>
        <row r="3">
          <cell r="E3" t="str">
            <v>Q1</v>
          </cell>
          <cell r="F3" t="str">
            <v>premieadvies*</v>
          </cell>
          <cell r="G3" t="str">
            <v>2014 - Q1</v>
          </cell>
          <cell r="H3" t="str">
            <v>-</v>
          </cell>
          <cell r="I3" t="str">
            <v>jaarverslag</v>
          </cell>
        </row>
        <row r="4">
          <cell r="E4" t="str">
            <v>Q2</v>
          </cell>
          <cell r="F4" t="str">
            <v>premieadvies*</v>
          </cell>
          <cell r="G4" t="str">
            <v>2014 - Q1</v>
          </cell>
          <cell r="H4" t="str">
            <v>2014 - Q2</v>
          </cell>
          <cell r="I4" t="str">
            <v>jaarverslag</v>
          </cell>
        </row>
        <row r="5">
          <cell r="E5" t="str">
            <v>Q3</v>
          </cell>
          <cell r="F5" t="str">
            <v>2014 - Q1</v>
          </cell>
          <cell r="G5" t="str">
            <v>2014 - Q2</v>
          </cell>
          <cell r="H5" t="str">
            <v>2014 - Q3</v>
          </cell>
          <cell r="I5" t="str">
            <v>2014 - Q1</v>
          </cell>
        </row>
        <row r="6">
          <cell r="E6" t="str">
            <v>Q4</v>
          </cell>
          <cell r="F6" t="str">
            <v>2014 - Q2</v>
          </cell>
          <cell r="G6" t="str">
            <v>2014 - Q3</v>
          </cell>
          <cell r="H6" t="str">
            <v>2014 - Q4</v>
          </cell>
          <cell r="I6" t="str">
            <v>2014 - Q2</v>
          </cell>
        </row>
        <row r="9">
          <cell r="E9" t="str">
            <v>kw</v>
          </cell>
          <cell r="F9">
            <v>2</v>
          </cell>
          <cell r="G9">
            <v>3</v>
          </cell>
          <cell r="H9">
            <v>4</v>
          </cell>
        </row>
        <row r="10">
          <cell r="E10" t="str">
            <v>Q1</v>
          </cell>
          <cell r="F10">
            <v>2</v>
          </cell>
          <cell r="G10">
            <v>3</v>
          </cell>
          <cell r="H10">
            <v>6</v>
          </cell>
        </row>
        <row r="11">
          <cell r="E11" t="str">
            <v>Q2</v>
          </cell>
          <cell r="F11">
            <v>2</v>
          </cell>
          <cell r="G11">
            <v>3</v>
          </cell>
          <cell r="H11">
            <v>4</v>
          </cell>
        </row>
        <row r="12">
          <cell r="E12" t="str">
            <v>Q3</v>
          </cell>
          <cell r="F12">
            <v>3</v>
          </cell>
          <cell r="G12">
            <v>4</v>
          </cell>
          <cell r="H12">
            <v>5</v>
          </cell>
        </row>
        <row r="13">
          <cell r="E13" t="str">
            <v>Q4</v>
          </cell>
          <cell r="F13">
            <v>4</v>
          </cell>
          <cell r="G13">
            <v>5</v>
          </cell>
          <cell r="H13">
            <v>6</v>
          </cell>
        </row>
        <row r="15">
          <cell r="E15" t="str">
            <v>kolom</v>
          </cell>
          <cell r="F15">
            <v>2014</v>
          </cell>
          <cell r="G15">
            <v>2013</v>
          </cell>
          <cell r="H15">
            <v>2012</v>
          </cell>
        </row>
        <row r="16">
          <cell r="E16">
            <v>2</v>
          </cell>
          <cell r="F16">
            <v>3</v>
          </cell>
          <cell r="G16">
            <v>8</v>
          </cell>
          <cell r="H16">
            <v>13</v>
          </cell>
        </row>
        <row r="17">
          <cell r="E17">
            <v>3</v>
          </cell>
          <cell r="F17">
            <v>4</v>
          </cell>
          <cell r="G17">
            <v>9</v>
          </cell>
          <cell r="H17">
            <v>14</v>
          </cell>
        </row>
        <row r="18">
          <cell r="E18">
            <v>4</v>
          </cell>
          <cell r="F18">
            <v>5</v>
          </cell>
          <cell r="G18">
            <v>10</v>
          </cell>
          <cell r="H18">
            <v>15</v>
          </cell>
        </row>
        <row r="19">
          <cell r="E19">
            <v>5</v>
          </cell>
          <cell r="F19">
            <v>6</v>
          </cell>
          <cell r="G19">
            <v>11</v>
          </cell>
          <cell r="H19">
            <v>16</v>
          </cell>
        </row>
        <row r="20">
          <cell r="E20">
            <v>6</v>
          </cell>
          <cell r="F20">
            <v>7</v>
          </cell>
          <cell r="G20">
            <v>12</v>
          </cell>
          <cell r="H20">
            <v>17</v>
          </cell>
        </row>
      </sheetData>
      <sheetData sheetId="18" refreshError="1">
        <row r="4">
          <cell r="B4">
            <v>503</v>
          </cell>
          <cell r="C4" t="str">
            <v>Bijzondere betalingen</v>
          </cell>
          <cell r="D4">
            <v>13922844.221209612</v>
          </cell>
          <cell r="E4">
            <v>13922844.221209612</v>
          </cell>
          <cell r="F4">
            <v>14600000</v>
          </cell>
          <cell r="G4">
            <v>14900000</v>
          </cell>
          <cell r="H4">
            <v>14900000</v>
          </cell>
          <cell r="I4">
            <v>13120000</v>
          </cell>
          <cell r="J4">
            <v>13120000</v>
          </cell>
          <cell r="K4">
            <v>13100000</v>
          </cell>
          <cell r="L4">
            <v>13070000</v>
          </cell>
          <cell r="M4">
            <v>13090000</v>
          </cell>
          <cell r="N4">
            <v>11900000</v>
          </cell>
          <cell r="O4">
            <v>11900000</v>
          </cell>
          <cell r="P4">
            <v>11890000</v>
          </cell>
          <cell r="Q4">
            <v>11890000</v>
          </cell>
          <cell r="R4">
            <v>11888874</v>
          </cell>
        </row>
        <row r="5">
          <cell r="B5">
            <v>504</v>
          </cell>
          <cell r="C5" t="str">
            <v>Avond-, nacht- en weekenddiensten</v>
          </cell>
          <cell r="D5">
            <v>7880855.2195526101</v>
          </cell>
          <cell r="E5">
            <v>7880855.2195526101</v>
          </cell>
          <cell r="F5">
            <v>7600000</v>
          </cell>
          <cell r="G5">
            <v>8400000</v>
          </cell>
          <cell r="H5">
            <v>8600000</v>
          </cell>
          <cell r="I5">
            <v>7270000</v>
          </cell>
          <cell r="J5">
            <v>7270000</v>
          </cell>
          <cell r="K5">
            <v>7300000</v>
          </cell>
          <cell r="L5">
            <v>7300000</v>
          </cell>
          <cell r="M5">
            <v>7300000</v>
          </cell>
          <cell r="N5">
            <v>7695000</v>
          </cell>
          <cell r="O5">
            <v>7695000</v>
          </cell>
          <cell r="P5">
            <v>7685000</v>
          </cell>
          <cell r="Q5">
            <v>7685000</v>
          </cell>
          <cell r="R5">
            <v>7678365</v>
          </cell>
        </row>
        <row r="6">
          <cell r="B6">
            <v>505</v>
          </cell>
          <cell r="C6" t="str">
            <v>Inschrijftarieven</v>
          </cell>
          <cell r="D6">
            <v>25323814.772162389</v>
          </cell>
          <cell r="E6">
            <v>25323814.772162389</v>
          </cell>
          <cell r="F6">
            <v>25400000</v>
          </cell>
          <cell r="G6">
            <v>25400000</v>
          </cell>
          <cell r="H6">
            <v>25400000</v>
          </cell>
          <cell r="I6">
            <v>24175000</v>
          </cell>
          <cell r="J6">
            <v>24175000</v>
          </cell>
          <cell r="K6">
            <v>24150000</v>
          </cell>
          <cell r="L6">
            <v>24140000</v>
          </cell>
          <cell r="M6">
            <v>24140000</v>
          </cell>
          <cell r="N6">
            <v>23560000</v>
          </cell>
          <cell r="O6">
            <v>23560000</v>
          </cell>
          <cell r="P6">
            <v>23560000</v>
          </cell>
          <cell r="Q6">
            <v>23560000</v>
          </cell>
          <cell r="R6">
            <v>23557848</v>
          </cell>
        </row>
        <row r="7">
          <cell r="B7">
            <v>506</v>
          </cell>
          <cell r="C7" t="str">
            <v>Consulttarieven</v>
          </cell>
          <cell r="D7">
            <v>16287100.787075395</v>
          </cell>
          <cell r="E7">
            <v>16287100.787075395</v>
          </cell>
          <cell r="F7">
            <v>16100000</v>
          </cell>
          <cell r="G7">
            <v>16100000</v>
          </cell>
          <cell r="H7">
            <v>16100000</v>
          </cell>
          <cell r="I7">
            <v>15100000</v>
          </cell>
          <cell r="J7">
            <v>15100000</v>
          </cell>
          <cell r="K7">
            <v>15000000</v>
          </cell>
          <cell r="L7">
            <v>15000000</v>
          </cell>
          <cell r="M7">
            <v>15000000</v>
          </cell>
          <cell r="N7">
            <v>15350000</v>
          </cell>
          <cell r="O7">
            <v>15350000</v>
          </cell>
          <cell r="P7">
            <v>15340000</v>
          </cell>
          <cell r="Q7">
            <v>15340000</v>
          </cell>
          <cell r="R7">
            <v>15335321</v>
          </cell>
        </row>
        <row r="8">
          <cell r="B8">
            <v>520</v>
          </cell>
          <cell r="C8" t="str">
            <v>Farmaceutische zorg</v>
          </cell>
          <cell r="D8">
            <v>117557852.99999999</v>
          </cell>
          <cell r="E8">
            <v>117557852.99999999</v>
          </cell>
          <cell r="F8">
            <v>113000000</v>
          </cell>
          <cell r="G8">
            <v>112335000</v>
          </cell>
          <cell r="H8">
            <v>112700000</v>
          </cell>
          <cell r="I8">
            <v>115000000</v>
          </cell>
          <cell r="J8">
            <v>115000000</v>
          </cell>
          <cell r="K8">
            <v>115000000</v>
          </cell>
          <cell r="L8">
            <v>114625000</v>
          </cell>
          <cell r="M8">
            <v>114825000</v>
          </cell>
          <cell r="N8">
            <v>120200000</v>
          </cell>
          <cell r="O8">
            <v>120200000</v>
          </cell>
          <cell r="P8">
            <v>120200000</v>
          </cell>
          <cell r="Q8">
            <v>120110653</v>
          </cell>
          <cell r="R8">
            <v>120115000</v>
          </cell>
        </row>
        <row r="9">
          <cell r="B9" t="str">
            <v>560.1</v>
          </cell>
          <cell r="C9" t="str">
            <v>Kosten mondzorg volwassen verzekerden</v>
          </cell>
          <cell r="D9">
            <v>3976858.84</v>
          </cell>
          <cell r="E9">
            <v>3976858.84</v>
          </cell>
          <cell r="F9">
            <v>3975000</v>
          </cell>
          <cell r="G9">
            <v>3700000</v>
          </cell>
          <cell r="H9">
            <v>3700000</v>
          </cell>
          <cell r="I9">
            <v>3800000</v>
          </cell>
          <cell r="J9">
            <v>3800000</v>
          </cell>
          <cell r="K9">
            <v>3800000</v>
          </cell>
          <cell r="L9">
            <v>3800000</v>
          </cell>
          <cell r="M9">
            <v>3900000</v>
          </cell>
          <cell r="N9">
            <v>3499000</v>
          </cell>
          <cell r="O9">
            <v>3489000</v>
          </cell>
          <cell r="P9">
            <v>3500000</v>
          </cell>
          <cell r="Q9">
            <v>3533900</v>
          </cell>
          <cell r="R9">
            <v>3533900</v>
          </cell>
        </row>
        <row r="10">
          <cell r="B10" t="str">
            <v>560.2</v>
          </cell>
          <cell r="C10" t="str">
            <v>Kosten mondzorg jeugdige verzekerden</v>
          </cell>
          <cell r="D10">
            <v>8581642.7599999998</v>
          </cell>
          <cell r="E10">
            <v>8581642.7599999998</v>
          </cell>
          <cell r="F10">
            <v>8800000</v>
          </cell>
          <cell r="G10">
            <v>9300000</v>
          </cell>
          <cell r="H10">
            <v>9350000</v>
          </cell>
          <cell r="I10">
            <v>8200000</v>
          </cell>
          <cell r="J10">
            <v>8200000</v>
          </cell>
          <cell r="K10">
            <v>8230000</v>
          </cell>
          <cell r="L10">
            <v>8230000</v>
          </cell>
          <cell r="M10">
            <v>8230000</v>
          </cell>
          <cell r="N10">
            <v>8441000</v>
          </cell>
          <cell r="O10">
            <v>8458200</v>
          </cell>
          <cell r="P10">
            <v>8465000</v>
          </cell>
          <cell r="Q10">
            <v>8470000</v>
          </cell>
          <cell r="R10">
            <v>8470000</v>
          </cell>
        </row>
        <row r="11">
          <cell r="B11">
            <v>561</v>
          </cell>
          <cell r="C11" t="str">
            <v>Kosten gebitsprothesen</v>
          </cell>
          <cell r="D11">
            <v>3139625.4</v>
          </cell>
          <cell r="E11">
            <v>3139625.4</v>
          </cell>
          <cell r="F11">
            <v>3000000</v>
          </cell>
          <cell r="G11">
            <v>3000000</v>
          </cell>
          <cell r="H11">
            <v>3000000</v>
          </cell>
          <cell r="I11">
            <v>3000000</v>
          </cell>
          <cell r="J11">
            <v>3000000</v>
          </cell>
          <cell r="K11">
            <v>2900000</v>
          </cell>
          <cell r="L11">
            <v>2900000</v>
          </cell>
          <cell r="M11">
            <v>2900000</v>
          </cell>
          <cell r="N11">
            <v>3160000</v>
          </cell>
          <cell r="O11">
            <v>3152800</v>
          </cell>
          <cell r="P11">
            <v>3152800</v>
          </cell>
          <cell r="Q11">
            <v>3154900</v>
          </cell>
          <cell r="R11">
            <v>3154900</v>
          </cell>
        </row>
        <row r="12">
          <cell r="B12">
            <v>580</v>
          </cell>
          <cell r="C12" t="str">
            <v>Kosten verloskundige zorg voor verloskundigen</v>
          </cell>
          <cell r="D12" t="str">
            <v/>
          </cell>
          <cell r="E12">
            <v>4749764.2998027615</v>
          </cell>
          <cell r="F12">
            <v>4800000</v>
          </cell>
          <cell r="G12">
            <v>4900000</v>
          </cell>
          <cell r="H12" t="str">
            <v/>
          </cell>
          <cell r="I12">
            <v>4425000</v>
          </cell>
          <cell r="J12">
            <v>4450000</v>
          </cell>
          <cell r="K12">
            <v>4500000</v>
          </cell>
          <cell r="L12">
            <v>4500000</v>
          </cell>
          <cell r="M12" t="str">
            <v/>
          </cell>
          <cell r="N12">
            <v>4620000</v>
          </cell>
          <cell r="O12">
            <v>4620000</v>
          </cell>
          <cell r="P12">
            <v>4620000</v>
          </cell>
          <cell r="Q12">
            <v>4620000</v>
          </cell>
          <cell r="R12" t="str">
            <v/>
          </cell>
        </row>
        <row r="13">
          <cell r="B13">
            <v>581</v>
          </cell>
          <cell r="C13" t="str">
            <v>Kosten verloskundige zorg door huisartsen</v>
          </cell>
          <cell r="D13" t="str">
            <v/>
          </cell>
          <cell r="E13">
            <v>66496.700197238664</v>
          </cell>
          <cell r="F13">
            <v>55000</v>
          </cell>
          <cell r="G13">
            <v>40000</v>
          </cell>
          <cell r="H13" t="str">
            <v/>
          </cell>
          <cell r="I13">
            <v>63000</v>
          </cell>
          <cell r="J13">
            <v>53000</v>
          </cell>
          <cell r="K13">
            <v>50489</v>
          </cell>
          <cell r="L13">
            <v>50489</v>
          </cell>
          <cell r="M13" t="str">
            <v/>
          </cell>
          <cell r="N13">
            <v>63295</v>
          </cell>
          <cell r="O13">
            <v>63295</v>
          </cell>
          <cell r="P13">
            <v>63295</v>
          </cell>
          <cell r="Q13">
            <v>63446</v>
          </cell>
          <cell r="R13" t="str">
            <v/>
          </cell>
        </row>
        <row r="14">
          <cell r="B14">
            <v>545</v>
          </cell>
          <cell r="C14" t="str">
            <v>Kosten en honor. specialisten mondziekten en kaakchirurgie</v>
          </cell>
          <cell r="D14">
            <v>2140790.9848189959</v>
          </cell>
          <cell r="E14">
            <v>2140790.9848189959</v>
          </cell>
          <cell r="F14">
            <v>2100000</v>
          </cell>
          <cell r="G14">
            <v>2100000</v>
          </cell>
          <cell r="H14" t="str">
            <v/>
          </cell>
          <cell r="I14">
            <v>2050000</v>
          </cell>
          <cell r="J14">
            <v>2150000</v>
          </cell>
          <cell r="K14">
            <v>2000545.3017314645</v>
          </cell>
          <cell r="L14">
            <v>2023126</v>
          </cell>
          <cell r="M14" t="str">
            <v/>
          </cell>
          <cell r="N14">
            <v>2150000</v>
          </cell>
          <cell r="O14">
            <v>2150000</v>
          </cell>
          <cell r="P14">
            <v>2141715</v>
          </cell>
          <cell r="Q14">
            <v>2142470</v>
          </cell>
          <cell r="R14" t="str">
            <v/>
          </cell>
        </row>
        <row r="15">
          <cell r="B15">
            <v>610</v>
          </cell>
          <cell r="C15" t="str">
            <v>Overige kosten ziekenhuiszorg en curatieve zorg</v>
          </cell>
          <cell r="D15">
            <v>13578731.389423344</v>
          </cell>
          <cell r="E15">
            <v>13578731.389423344</v>
          </cell>
          <cell r="F15">
            <v>13079723</v>
          </cell>
          <cell r="G15">
            <v>12600000</v>
          </cell>
          <cell r="H15" t="str">
            <v/>
          </cell>
          <cell r="I15">
            <v>12333000</v>
          </cell>
          <cell r="J15">
            <v>12333000</v>
          </cell>
          <cell r="K15">
            <v>12333000</v>
          </cell>
          <cell r="L15">
            <v>11720000</v>
          </cell>
          <cell r="M15" t="str">
            <v/>
          </cell>
          <cell r="N15">
            <v>12050000</v>
          </cell>
          <cell r="O15">
            <v>12050000</v>
          </cell>
          <cell r="P15">
            <v>12050000</v>
          </cell>
          <cell r="Q15">
            <v>11950000</v>
          </cell>
          <cell r="R15" t="str">
            <v/>
          </cell>
        </row>
        <row r="16">
          <cell r="B16">
            <v>611</v>
          </cell>
          <cell r="C16" t="str">
            <v>Overige zorgproducten</v>
          </cell>
          <cell r="D16">
            <v>24282686.313518323</v>
          </cell>
          <cell r="E16">
            <v>24282686.313518323</v>
          </cell>
          <cell r="F16">
            <v>23370523</v>
          </cell>
          <cell r="G16">
            <v>23400000</v>
          </cell>
          <cell r="H16" t="str">
            <v/>
          </cell>
          <cell r="I16">
            <v>22534000</v>
          </cell>
          <cell r="J16">
            <v>21946000</v>
          </cell>
          <cell r="K16">
            <v>21936000</v>
          </cell>
          <cell r="L16">
            <v>23275000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</row>
        <row r="17">
          <cell r="B17">
            <v>612</v>
          </cell>
          <cell r="C17" t="str">
            <v>Add-ons</v>
          </cell>
          <cell r="D17">
            <v>64366448.943557806</v>
          </cell>
          <cell r="E17">
            <v>64366448.943557806</v>
          </cell>
          <cell r="F17">
            <v>62943968</v>
          </cell>
          <cell r="G17">
            <v>62730000</v>
          </cell>
          <cell r="H17" t="str">
            <v/>
          </cell>
          <cell r="I17">
            <v>63140000</v>
          </cell>
          <cell r="J17">
            <v>63140000</v>
          </cell>
          <cell r="K17">
            <v>63140000</v>
          </cell>
          <cell r="L17">
            <v>63140000</v>
          </cell>
          <cell r="M17" t="str">
            <v/>
          </cell>
          <cell r="N17">
            <v>51000000</v>
          </cell>
          <cell r="O17">
            <v>51000000</v>
          </cell>
          <cell r="P17">
            <v>51000000</v>
          </cell>
          <cell r="Q17">
            <v>51000000</v>
          </cell>
          <cell r="R17" t="str">
            <v/>
          </cell>
        </row>
        <row r="18">
          <cell r="B18">
            <v>613</v>
          </cell>
          <cell r="C18" t="str">
            <v>Kosten DBC's A segment, incl. gedeclareerde verrekentarief</v>
          </cell>
          <cell r="D18">
            <v>56496493.513651781</v>
          </cell>
          <cell r="E18">
            <v>56496493.513651781</v>
          </cell>
          <cell r="F18">
            <v>54461910</v>
          </cell>
          <cell r="G18">
            <v>54200000</v>
          </cell>
          <cell r="H18" t="str">
            <v/>
          </cell>
          <cell r="I18">
            <v>56101000</v>
          </cell>
          <cell r="J18">
            <v>54637000</v>
          </cell>
          <cell r="K18">
            <v>54611000</v>
          </cell>
          <cell r="L18">
            <v>54748000</v>
          </cell>
          <cell r="M18" t="str">
            <v/>
          </cell>
          <cell r="N18">
            <v>54536000</v>
          </cell>
          <cell r="O18">
            <v>53166000</v>
          </cell>
          <cell r="P18">
            <v>52575000</v>
          </cell>
          <cell r="Q18">
            <v>52882000</v>
          </cell>
          <cell r="R18" t="str">
            <v/>
          </cell>
        </row>
        <row r="19">
          <cell r="B19" t="str">
            <v>opbr.6</v>
          </cell>
          <cell r="C19" t="str">
            <v>Opbrengstverrekening zkh*</v>
          </cell>
          <cell r="D19">
            <v>0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>
            <v>-42983821.479999997</v>
          </cell>
          <cell r="Q19">
            <v>-42973354</v>
          </cell>
          <cell r="R19" t="str">
            <v/>
          </cell>
        </row>
        <row r="20">
          <cell r="B20">
            <v>614</v>
          </cell>
          <cell r="C20" t="str">
            <v>Honoraria DBC's A segment</v>
          </cell>
          <cell r="D20">
            <v>7156358.4349663574</v>
          </cell>
          <cell r="E20">
            <v>7156358.4349663574</v>
          </cell>
          <cell r="F20">
            <v>6885064</v>
          </cell>
          <cell r="G20">
            <v>7150000</v>
          </cell>
          <cell r="H20" t="str">
            <v/>
          </cell>
          <cell r="I20">
            <v>7252000</v>
          </cell>
          <cell r="J20">
            <v>7062000</v>
          </cell>
          <cell r="K20">
            <v>7059000</v>
          </cell>
          <cell r="L20">
            <v>7209000</v>
          </cell>
          <cell r="M20" t="str">
            <v/>
          </cell>
          <cell r="N20">
            <v>7050000</v>
          </cell>
          <cell r="O20">
            <v>6873000</v>
          </cell>
          <cell r="P20">
            <v>6794000</v>
          </cell>
          <cell r="Q20">
            <v>6788000</v>
          </cell>
          <cell r="R20" t="str">
            <v/>
          </cell>
        </row>
        <row r="21">
          <cell r="B21">
            <v>615</v>
          </cell>
          <cell r="C21" t="str">
            <v>Kosten DBC's B segment</v>
          </cell>
          <cell r="D21">
            <v>316103080.27270198</v>
          </cell>
          <cell r="E21">
            <v>316103080.27270198</v>
          </cell>
          <cell r="F21">
            <v>304050994</v>
          </cell>
          <cell r="G21">
            <v>297685000</v>
          </cell>
          <cell r="H21" t="str">
            <v/>
          </cell>
          <cell r="I21">
            <v>306035000</v>
          </cell>
          <cell r="J21">
            <v>298052000</v>
          </cell>
          <cell r="K21">
            <v>297909744</v>
          </cell>
          <cell r="L21">
            <v>293137575</v>
          </cell>
          <cell r="M21" t="str">
            <v/>
          </cell>
          <cell r="N21">
            <v>292013000</v>
          </cell>
          <cell r="O21">
            <v>284676000</v>
          </cell>
          <cell r="P21">
            <v>280737671</v>
          </cell>
          <cell r="Q21">
            <v>281527000</v>
          </cell>
          <cell r="R21" t="str">
            <v/>
          </cell>
        </row>
        <row r="22">
          <cell r="B22">
            <v>616</v>
          </cell>
          <cell r="C22" t="str">
            <v>Honoraria DBC's B segment</v>
          </cell>
          <cell r="D22">
            <v>65396067.464827895</v>
          </cell>
          <cell r="E22">
            <v>65396067.464827895</v>
          </cell>
          <cell r="F22">
            <v>62901818</v>
          </cell>
          <cell r="G22">
            <v>62970000</v>
          </cell>
          <cell r="H22" t="str">
            <v/>
          </cell>
          <cell r="I22">
            <v>64414000</v>
          </cell>
          <cell r="J22">
            <v>62733000</v>
          </cell>
          <cell r="K22">
            <v>62703000</v>
          </cell>
          <cell r="L22">
            <v>58266000</v>
          </cell>
          <cell r="M22" t="str">
            <v/>
          </cell>
          <cell r="N22">
            <v>61977000</v>
          </cell>
          <cell r="O22">
            <v>60420000</v>
          </cell>
          <cell r="P22">
            <v>59360000</v>
          </cell>
          <cell r="Q22">
            <v>59553000</v>
          </cell>
          <cell r="R22" t="str">
            <v/>
          </cell>
        </row>
        <row r="23">
          <cell r="B23">
            <v>617</v>
          </cell>
          <cell r="C23" t="str">
            <v>Kosten en honoraria ondersteunende en overige producten</v>
          </cell>
          <cell r="D23">
            <v>0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>
            <v>13100000</v>
          </cell>
          <cell r="O23">
            <v>13100000</v>
          </cell>
          <cell r="P23">
            <v>13100000</v>
          </cell>
          <cell r="Q23">
            <v>13030000</v>
          </cell>
          <cell r="R23" t="str">
            <v/>
          </cell>
        </row>
        <row r="24">
          <cell r="B24">
            <v>618</v>
          </cell>
          <cell r="C24" t="str">
            <v>Kosten en honoraria overige trajecten en verrichtingen</v>
          </cell>
          <cell r="D24">
            <v>0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>
            <v>9250000</v>
          </cell>
          <cell r="O24">
            <v>9250000</v>
          </cell>
          <cell r="P24">
            <v>9250000</v>
          </cell>
          <cell r="Q24">
            <v>9740000</v>
          </cell>
          <cell r="R24" t="str">
            <v/>
          </cell>
        </row>
        <row r="25">
          <cell r="B25">
            <v>619</v>
          </cell>
          <cell r="C25" t="str">
            <v>Kosten en honoraria extramuraal werkende specialisten</v>
          </cell>
          <cell r="D25">
            <v>448546.68253350386</v>
          </cell>
          <cell r="E25">
            <v>448546.68253350386</v>
          </cell>
          <cell r="F25">
            <v>400000</v>
          </cell>
          <cell r="G25">
            <v>400000</v>
          </cell>
          <cell r="H25" t="str">
            <v/>
          </cell>
          <cell r="I25">
            <v>440000</v>
          </cell>
          <cell r="J25">
            <v>460000</v>
          </cell>
          <cell r="K25">
            <v>314711</v>
          </cell>
          <cell r="L25">
            <v>304299</v>
          </cell>
          <cell r="M25" t="str">
            <v/>
          </cell>
          <cell r="N25">
            <v>450000</v>
          </cell>
          <cell r="O25">
            <v>450000</v>
          </cell>
          <cell r="P25">
            <v>456191</v>
          </cell>
          <cell r="Q25">
            <v>456191</v>
          </cell>
          <cell r="R25" t="str">
            <v/>
          </cell>
        </row>
        <row r="26">
          <cell r="B26">
            <v>620</v>
          </cell>
          <cell r="C26" t="str">
            <v>Kosten fysiotherapie</v>
          </cell>
          <cell r="D26">
            <v>12050389.220082097</v>
          </cell>
          <cell r="E26">
            <v>12050389.220082097</v>
          </cell>
          <cell r="F26">
            <v>11950000</v>
          </cell>
          <cell r="G26">
            <v>11700000</v>
          </cell>
          <cell r="H26">
            <v>11750000</v>
          </cell>
          <cell r="I26">
            <v>11550000</v>
          </cell>
          <cell r="J26">
            <v>11550000</v>
          </cell>
          <cell r="K26">
            <v>11520000</v>
          </cell>
          <cell r="L26">
            <v>11540000</v>
          </cell>
          <cell r="M26">
            <v>11540000</v>
          </cell>
          <cell r="N26">
            <v>11770000</v>
          </cell>
          <cell r="O26">
            <v>11770000</v>
          </cell>
          <cell r="P26">
            <v>11755000</v>
          </cell>
          <cell r="Q26">
            <v>11747576</v>
          </cell>
          <cell r="R26">
            <v>11747369</v>
          </cell>
        </row>
        <row r="27">
          <cell r="B27">
            <v>621</v>
          </cell>
          <cell r="C27" t="str">
            <v>Kosten oefentherapie Mensendieck/Cesar</v>
          </cell>
          <cell r="D27">
            <v>495878.84843700664</v>
          </cell>
          <cell r="E27">
            <v>495878.84843700664</v>
          </cell>
          <cell r="F27">
            <v>505000</v>
          </cell>
          <cell r="G27">
            <v>485000</v>
          </cell>
          <cell r="H27">
            <v>490000</v>
          </cell>
          <cell r="I27">
            <v>470000</v>
          </cell>
          <cell r="J27">
            <v>470000</v>
          </cell>
          <cell r="K27">
            <v>470000</v>
          </cell>
          <cell r="L27">
            <v>470000</v>
          </cell>
          <cell r="M27">
            <v>470000</v>
          </cell>
          <cell r="N27">
            <v>450000</v>
          </cell>
          <cell r="O27">
            <v>450000</v>
          </cell>
          <cell r="P27">
            <v>450000</v>
          </cell>
          <cell r="Q27">
            <v>448214</v>
          </cell>
          <cell r="R27">
            <v>448214</v>
          </cell>
        </row>
        <row r="28">
          <cell r="B28">
            <v>623</v>
          </cell>
          <cell r="C28" t="str">
            <v>Kosten logopedie</v>
          </cell>
          <cell r="D28">
            <v>2772655.9267445533</v>
          </cell>
          <cell r="E28">
            <v>2772655.9267445533</v>
          </cell>
          <cell r="F28">
            <v>2600000</v>
          </cell>
          <cell r="G28">
            <v>2575000</v>
          </cell>
          <cell r="H28">
            <v>2565000</v>
          </cell>
          <cell r="I28">
            <v>2525000</v>
          </cell>
          <cell r="J28">
            <v>2525000</v>
          </cell>
          <cell r="K28">
            <v>2510000</v>
          </cell>
          <cell r="L28">
            <v>2504000</v>
          </cell>
          <cell r="M28">
            <v>2504000</v>
          </cell>
          <cell r="N28">
            <v>2680000</v>
          </cell>
          <cell r="O28">
            <v>2680000</v>
          </cell>
          <cell r="P28">
            <v>2680000</v>
          </cell>
          <cell r="Q28">
            <v>2634304</v>
          </cell>
          <cell r="R28">
            <v>2634304</v>
          </cell>
        </row>
        <row r="29">
          <cell r="B29">
            <v>624</v>
          </cell>
          <cell r="C29" t="str">
            <v>Kosten ergotherapie</v>
          </cell>
          <cell r="D29">
            <v>501210.87906536157</v>
          </cell>
          <cell r="E29">
            <v>501210.87906536157</v>
          </cell>
          <cell r="F29">
            <v>600000</v>
          </cell>
          <cell r="G29">
            <v>575000</v>
          </cell>
          <cell r="H29">
            <v>570000</v>
          </cell>
          <cell r="I29">
            <v>475000</v>
          </cell>
          <cell r="J29">
            <v>485000</v>
          </cell>
          <cell r="K29">
            <v>485000</v>
          </cell>
          <cell r="L29">
            <v>487000</v>
          </cell>
          <cell r="M29">
            <v>487000</v>
          </cell>
          <cell r="N29">
            <v>470000</v>
          </cell>
          <cell r="O29">
            <v>470000</v>
          </cell>
          <cell r="P29">
            <v>470000</v>
          </cell>
          <cell r="Q29">
            <v>467762</v>
          </cell>
          <cell r="R29">
            <v>467762</v>
          </cell>
        </row>
        <row r="30">
          <cell r="B30">
            <v>625</v>
          </cell>
          <cell r="C30" t="str">
            <v>Kosten dieetadvisering</v>
          </cell>
          <cell r="D30">
            <v>1066406.1256709821</v>
          </cell>
          <cell r="E30">
            <v>1066406.1256709821</v>
          </cell>
          <cell r="F30">
            <v>1250000</v>
          </cell>
          <cell r="G30">
            <v>1200000</v>
          </cell>
          <cell r="H30">
            <v>1180000</v>
          </cell>
          <cell r="I30">
            <v>1000000</v>
          </cell>
          <cell r="J30">
            <v>990000</v>
          </cell>
          <cell r="K30">
            <v>975000</v>
          </cell>
          <cell r="L30">
            <v>973000</v>
          </cell>
          <cell r="M30">
            <v>973000</v>
          </cell>
          <cell r="N30">
            <v>0</v>
          </cell>
          <cell r="O30">
            <v>0</v>
          </cell>
          <cell r="P30" t="str">
            <v/>
          </cell>
          <cell r="Q30" t="str">
            <v/>
          </cell>
          <cell r="R30" t="str">
            <v/>
          </cell>
        </row>
        <row r="31">
          <cell r="B31">
            <v>640</v>
          </cell>
          <cell r="C31" t="str">
            <v>Hulpmiddelenzorg</v>
          </cell>
          <cell r="D31">
            <v>42905205.000000007</v>
          </cell>
          <cell r="E31">
            <v>42905205.000000007</v>
          </cell>
          <cell r="F31">
            <v>43000000</v>
          </cell>
          <cell r="G31">
            <v>43600000</v>
          </cell>
          <cell r="H31">
            <v>43000000</v>
          </cell>
          <cell r="I31">
            <v>39000000</v>
          </cell>
          <cell r="J31">
            <v>39000000</v>
          </cell>
          <cell r="K31">
            <v>38250000</v>
          </cell>
          <cell r="L31">
            <v>38500000</v>
          </cell>
          <cell r="M31">
            <v>38550000</v>
          </cell>
          <cell r="N31">
            <v>40200000</v>
          </cell>
          <cell r="O31">
            <v>40240000</v>
          </cell>
          <cell r="P31">
            <v>40190000</v>
          </cell>
          <cell r="Q31">
            <v>40250000</v>
          </cell>
          <cell r="R31">
            <v>40250000</v>
          </cell>
        </row>
        <row r="32">
          <cell r="B32">
            <v>650</v>
          </cell>
          <cell r="C32" t="str">
            <v>Kosten vervoer per ambulance/helikopter</v>
          </cell>
          <cell r="D32">
            <v>14052759.300970875</v>
          </cell>
          <cell r="E32">
            <v>14052759.300970875</v>
          </cell>
          <cell r="F32">
            <v>15490600</v>
          </cell>
          <cell r="G32">
            <v>15200000</v>
          </cell>
          <cell r="H32">
            <v>15000000</v>
          </cell>
          <cell r="I32">
            <v>14700000</v>
          </cell>
          <cell r="J32">
            <v>14700000</v>
          </cell>
          <cell r="K32">
            <v>14600000</v>
          </cell>
          <cell r="L32">
            <v>14500000</v>
          </cell>
          <cell r="M32">
            <v>14500000</v>
          </cell>
          <cell r="N32">
            <v>12600000</v>
          </cell>
          <cell r="O32">
            <v>12600000</v>
          </cell>
          <cell r="P32">
            <v>12600000</v>
          </cell>
          <cell r="Q32">
            <v>12590683</v>
          </cell>
          <cell r="R32">
            <v>12590683</v>
          </cell>
        </row>
        <row r="33">
          <cell r="B33">
            <v>651</v>
          </cell>
          <cell r="C33" t="str">
            <v>Kosten vervoer per openbaar vervoer, taxi en eigen auto</v>
          </cell>
          <cell r="D33">
            <v>2395356.6990291262</v>
          </cell>
          <cell r="E33">
            <v>2395356.6990291262</v>
          </cell>
          <cell r="F33">
            <v>2350000</v>
          </cell>
          <cell r="G33">
            <v>2350000</v>
          </cell>
          <cell r="H33">
            <v>2350000</v>
          </cell>
          <cell r="I33">
            <v>2200000</v>
          </cell>
          <cell r="J33">
            <v>2200000</v>
          </cell>
          <cell r="K33">
            <v>2230000</v>
          </cell>
          <cell r="L33">
            <v>2230000</v>
          </cell>
          <cell r="M33">
            <v>2230000</v>
          </cell>
          <cell r="N33">
            <v>2100000</v>
          </cell>
          <cell r="O33">
            <v>2100000</v>
          </cell>
          <cell r="P33">
            <v>2100000</v>
          </cell>
          <cell r="Q33">
            <v>2100000</v>
          </cell>
          <cell r="R33">
            <v>2098222</v>
          </cell>
        </row>
        <row r="34">
          <cell r="B34">
            <v>660</v>
          </cell>
          <cell r="C34" t="str">
            <v>Kosten eerstelijnspsychologische zorg</v>
          </cell>
          <cell r="D34">
            <v>0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>
            <v>1600000</v>
          </cell>
          <cell r="J34">
            <v>1550000</v>
          </cell>
          <cell r="K34">
            <v>1555000</v>
          </cell>
          <cell r="L34">
            <v>1546000</v>
          </cell>
          <cell r="M34" t="str">
            <v/>
          </cell>
          <cell r="N34">
            <v>1730000</v>
          </cell>
          <cell r="O34">
            <v>1730000</v>
          </cell>
          <cell r="P34">
            <v>1730000</v>
          </cell>
          <cell r="Q34">
            <v>1730000</v>
          </cell>
          <cell r="R34" t="str">
            <v/>
          </cell>
        </row>
        <row r="35">
          <cell r="B35">
            <v>661</v>
          </cell>
          <cell r="C35" t="str">
            <v>Kosten DBC’s GGZ met verblijf</v>
          </cell>
          <cell r="D35">
            <v>59339548.715036802</v>
          </cell>
          <cell r="E35">
            <v>59339548.715036802</v>
          </cell>
          <cell r="F35">
            <v>57369943</v>
          </cell>
          <cell r="G35">
            <v>46719248.652846284</v>
          </cell>
          <cell r="H35" t="str">
            <v/>
          </cell>
          <cell r="I35">
            <v>59511749</v>
          </cell>
          <cell r="J35">
            <v>59959132</v>
          </cell>
          <cell r="K35">
            <v>58875109</v>
          </cell>
          <cell r="L35">
            <v>47824426.765497185</v>
          </cell>
          <cell r="M35" t="str">
            <v/>
          </cell>
          <cell r="N35">
            <v>41000000</v>
          </cell>
          <cell r="O35">
            <v>41000000</v>
          </cell>
          <cell r="P35">
            <v>40800000</v>
          </cell>
          <cell r="Q35">
            <v>41000000</v>
          </cell>
          <cell r="R35" t="str">
            <v/>
          </cell>
        </row>
        <row r="36">
          <cell r="B36">
            <v>662</v>
          </cell>
          <cell r="C36" t="str">
            <v>Kosten DBC’s GGZ zonder verblijf</v>
          </cell>
          <cell r="D36">
            <v>51763184.804172032</v>
          </cell>
          <cell r="E36">
            <v>51763184.804172032</v>
          </cell>
          <cell r="F36">
            <v>50767909</v>
          </cell>
          <cell r="G36">
            <v>57461181.325621143</v>
          </cell>
          <cell r="H36" t="str">
            <v/>
          </cell>
          <cell r="I36">
            <v>59083341</v>
          </cell>
          <cell r="J36">
            <v>59527503</v>
          </cell>
          <cell r="K36">
            <v>59750465</v>
          </cell>
          <cell r="L36">
            <v>65252845.793404087</v>
          </cell>
          <cell r="M36" t="str">
            <v/>
          </cell>
          <cell r="N36">
            <v>56000000</v>
          </cell>
          <cell r="O36">
            <v>56000000</v>
          </cell>
          <cell r="P36">
            <v>56000000</v>
          </cell>
          <cell r="Q36">
            <v>55950000</v>
          </cell>
          <cell r="R36" t="str">
            <v/>
          </cell>
        </row>
        <row r="37">
          <cell r="B37" t="str">
            <v>opbr.10</v>
          </cell>
          <cell r="C37" t="str">
            <v>Opbrengstverrekening GGZ*</v>
          </cell>
          <cell r="D37">
            <v>0</v>
          </cell>
          <cell r="E37">
            <v>0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>
            <v>16205956</v>
          </cell>
          <cell r="O37">
            <v>16205956</v>
          </cell>
          <cell r="P37">
            <v>14379589</v>
          </cell>
          <cell r="Q37">
            <v>16616802</v>
          </cell>
          <cell r="R37" t="str">
            <v/>
          </cell>
        </row>
        <row r="38">
          <cell r="B38">
            <v>664</v>
          </cell>
          <cell r="C38" t="str">
            <v>Kosten overige producten GGZ</v>
          </cell>
          <cell r="D38">
            <v>0</v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>
            <v>50000</v>
          </cell>
          <cell r="J38">
            <v>76000</v>
          </cell>
          <cell r="K38">
            <v>85000</v>
          </cell>
          <cell r="L38">
            <v>100000</v>
          </cell>
          <cell r="M38" t="str">
            <v/>
          </cell>
          <cell r="N38">
            <v>31000</v>
          </cell>
          <cell r="O38">
            <v>31000</v>
          </cell>
          <cell r="P38">
            <v>31000</v>
          </cell>
          <cell r="Q38">
            <v>31000</v>
          </cell>
          <cell r="R38" t="str">
            <v/>
          </cell>
        </row>
        <row r="39">
          <cell r="B39">
            <v>665</v>
          </cell>
          <cell r="C39" t="str">
            <v>Generalistische basis GGZ</v>
          </cell>
          <cell r="D39">
            <v>11268642.460753616</v>
          </cell>
          <cell r="E39">
            <v>11268642.460753616</v>
          </cell>
          <cell r="F39">
            <v>8849945</v>
          </cell>
          <cell r="G39">
            <v>6238658.0272977334</v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B40">
            <v>670</v>
          </cell>
          <cell r="C40" t="str">
            <v>Geriatrische revalidatiezorg</v>
          </cell>
          <cell r="D40">
            <v>23001617.404516511</v>
          </cell>
          <cell r="E40">
            <v>23001617.404516511</v>
          </cell>
          <cell r="F40">
            <v>21183423.008687809</v>
          </cell>
          <cell r="G40">
            <v>21381069</v>
          </cell>
          <cell r="H40" t="str">
            <v/>
          </cell>
          <cell r="I40">
            <v>27266263.076923076</v>
          </cell>
          <cell r="J40">
            <v>27266263.076923076</v>
          </cell>
          <cell r="K40">
            <v>24650360.019801117</v>
          </cell>
          <cell r="L40">
            <v>24849563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B41">
            <v>680</v>
          </cell>
          <cell r="C41" t="str">
            <v>Kraamzorg</v>
          </cell>
          <cell r="D41" t="str">
            <v/>
          </cell>
          <cell r="E41">
            <v>6665759</v>
          </cell>
          <cell r="F41">
            <v>6600000</v>
          </cell>
          <cell r="G41">
            <v>6800000</v>
          </cell>
          <cell r="H41" t="str">
            <v/>
          </cell>
          <cell r="I41">
            <v>6400000</v>
          </cell>
          <cell r="J41">
            <v>6400000</v>
          </cell>
          <cell r="K41">
            <v>6430000</v>
          </cell>
          <cell r="L41">
            <v>6430000</v>
          </cell>
          <cell r="M41" t="str">
            <v/>
          </cell>
          <cell r="N41">
            <v>6615000</v>
          </cell>
          <cell r="O41">
            <v>6615000</v>
          </cell>
          <cell r="P41">
            <v>6605000</v>
          </cell>
          <cell r="Q41">
            <v>6605000</v>
          </cell>
          <cell r="R41" t="str">
            <v/>
          </cell>
        </row>
        <row r="42">
          <cell r="B42">
            <v>700</v>
          </cell>
          <cell r="C42" t="str">
            <v>Overige kosten</v>
          </cell>
          <cell r="D42">
            <v>8344240</v>
          </cell>
          <cell r="E42">
            <v>8344240</v>
          </cell>
          <cell r="F42">
            <v>9900000</v>
          </cell>
          <cell r="G42">
            <v>9900000</v>
          </cell>
          <cell r="H42">
            <v>10000000</v>
          </cell>
          <cell r="I42">
            <v>7900000</v>
          </cell>
          <cell r="J42">
            <v>7900000</v>
          </cell>
          <cell r="K42">
            <v>7700000</v>
          </cell>
          <cell r="L42">
            <v>7650000</v>
          </cell>
          <cell r="M42">
            <v>7620000</v>
          </cell>
          <cell r="N42">
            <v>6550000</v>
          </cell>
          <cell r="O42">
            <v>6550000</v>
          </cell>
          <cell r="P42">
            <v>6525000</v>
          </cell>
          <cell r="Q42">
            <v>6525000</v>
          </cell>
          <cell r="R42">
            <v>6513636</v>
          </cell>
        </row>
        <row r="43">
          <cell r="B43">
            <v>701</v>
          </cell>
          <cell r="C43" t="str">
            <v>Overige geneeskundige kosten</v>
          </cell>
          <cell r="D43">
            <v>0</v>
          </cell>
          <cell r="E43">
            <v>0</v>
          </cell>
          <cell r="F43">
            <v>0</v>
          </cell>
          <cell r="G43">
            <v>200000</v>
          </cell>
          <cell r="H43">
            <v>100000</v>
          </cell>
          <cell r="I43">
            <v>0</v>
          </cell>
          <cell r="J43">
            <v>0</v>
          </cell>
          <cell r="K43">
            <v>0</v>
          </cell>
          <cell r="L43">
            <v>100000</v>
          </cell>
          <cell r="M43">
            <v>50000</v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>
            <v>720</v>
          </cell>
          <cell r="C44" t="str">
            <v>Grensoverschrijdende zorg (via zorgverzekeraar)</v>
          </cell>
          <cell r="D44">
            <v>2211163.5</v>
          </cell>
          <cell r="E44">
            <v>2211163.5</v>
          </cell>
          <cell r="F44">
            <v>2280000</v>
          </cell>
          <cell r="G44">
            <v>2400000</v>
          </cell>
          <cell r="H44">
            <v>2300000</v>
          </cell>
          <cell r="I44">
            <v>2050000</v>
          </cell>
          <cell r="J44">
            <v>2050000</v>
          </cell>
          <cell r="K44">
            <v>2020000</v>
          </cell>
          <cell r="L44">
            <v>2050000</v>
          </cell>
          <cell r="M44">
            <v>2050000</v>
          </cell>
          <cell r="N44">
            <v>2000000</v>
          </cell>
          <cell r="O44">
            <v>2000000</v>
          </cell>
          <cell r="P44">
            <v>1960000</v>
          </cell>
          <cell r="Q44">
            <v>1960000</v>
          </cell>
          <cell r="R44">
            <v>1956087</v>
          </cell>
        </row>
        <row r="45">
          <cell r="B45" t="str">
            <v>720 cvz</v>
          </cell>
          <cell r="C45" t="str">
            <v>Grensoverschrijdende zorg (via CVZ)**</v>
          </cell>
          <cell r="D45">
            <v>1789989.5</v>
          </cell>
          <cell r="E45">
            <v>1789989.5</v>
          </cell>
          <cell r="F45">
            <v>1789989.5</v>
          </cell>
          <cell r="G45">
            <v>2200000</v>
          </cell>
          <cell r="H45">
            <v>2200000</v>
          </cell>
          <cell r="I45">
            <v>1943036</v>
          </cell>
          <cell r="J45">
            <v>1943036</v>
          </cell>
          <cell r="K45">
            <v>1943036</v>
          </cell>
          <cell r="L45">
            <v>1943036</v>
          </cell>
          <cell r="M45">
            <v>1943036</v>
          </cell>
          <cell r="N45">
            <v>1775972</v>
          </cell>
          <cell r="O45">
            <v>1775972</v>
          </cell>
          <cell r="P45">
            <v>1775972</v>
          </cell>
          <cell r="Q45">
            <v>1775972</v>
          </cell>
          <cell r="R45">
            <v>1775972</v>
          </cell>
        </row>
        <row r="46">
          <cell r="B46">
            <v>730</v>
          </cell>
          <cell r="C46" t="str">
            <v>Kosten ondersteuning eerste lijn</v>
          </cell>
          <cell r="D46">
            <v>686456.99999999988</v>
          </cell>
          <cell r="E46">
            <v>686456.99999999988</v>
          </cell>
          <cell r="F46">
            <v>1151503</v>
          </cell>
          <cell r="G46">
            <v>1200000</v>
          </cell>
          <cell r="H46">
            <v>1201539</v>
          </cell>
          <cell r="I46">
            <v>783024</v>
          </cell>
          <cell r="J46">
            <v>783024</v>
          </cell>
          <cell r="K46">
            <v>783024</v>
          </cell>
          <cell r="L46">
            <v>783024</v>
          </cell>
          <cell r="M46">
            <v>783024</v>
          </cell>
          <cell r="N46">
            <v>633683</v>
          </cell>
          <cell r="O46">
            <v>633683</v>
          </cell>
          <cell r="P46">
            <v>633683</v>
          </cell>
          <cell r="Q46">
            <v>633683</v>
          </cell>
          <cell r="R46">
            <v>633683</v>
          </cell>
        </row>
        <row r="47">
          <cell r="B47">
            <v>310</v>
          </cell>
          <cell r="C47" t="str">
            <v>AV-Hulpmiddelen</v>
          </cell>
          <cell r="D47">
            <v>5310000</v>
          </cell>
          <cell r="E47">
            <v>5310000</v>
          </cell>
          <cell r="F47">
            <v>5400000</v>
          </cell>
          <cell r="G47">
            <v>5450000</v>
          </cell>
          <cell r="H47">
            <v>5450000</v>
          </cell>
          <cell r="I47">
            <v>5100000</v>
          </cell>
          <cell r="J47">
            <v>5100000</v>
          </cell>
          <cell r="K47">
            <v>5025000</v>
          </cell>
          <cell r="L47">
            <v>4985000</v>
          </cell>
          <cell r="M47">
            <v>4985000</v>
          </cell>
          <cell r="N47">
            <v>4940000</v>
          </cell>
          <cell r="O47">
            <v>4940000</v>
          </cell>
          <cell r="P47">
            <v>4940000</v>
          </cell>
          <cell r="Q47">
            <v>4940000</v>
          </cell>
          <cell r="R47">
            <v>4940000</v>
          </cell>
        </row>
        <row r="48">
          <cell r="B48">
            <v>320</v>
          </cell>
          <cell r="C48" t="str">
            <v>AV-Alternatieve geneeswijzen</v>
          </cell>
          <cell r="D48">
            <v>3550000</v>
          </cell>
          <cell r="E48">
            <v>3550000</v>
          </cell>
          <cell r="F48">
            <v>3550000</v>
          </cell>
          <cell r="G48">
            <v>3550000</v>
          </cell>
          <cell r="H48">
            <v>3600000</v>
          </cell>
          <cell r="I48">
            <v>3470000</v>
          </cell>
          <cell r="J48">
            <v>3470000</v>
          </cell>
          <cell r="K48">
            <v>3470000</v>
          </cell>
          <cell r="L48">
            <v>3470000</v>
          </cell>
          <cell r="M48">
            <v>3470000</v>
          </cell>
          <cell r="N48">
            <v>3715000</v>
          </cell>
          <cell r="O48">
            <v>3715000</v>
          </cell>
          <cell r="P48">
            <v>3720000</v>
          </cell>
          <cell r="Q48">
            <v>3720500</v>
          </cell>
          <cell r="R48">
            <v>3722044</v>
          </cell>
        </row>
        <row r="49">
          <cell r="B49">
            <v>330</v>
          </cell>
          <cell r="C49" t="str">
            <v>AV-Therapieën</v>
          </cell>
          <cell r="D49">
            <v>26870000</v>
          </cell>
          <cell r="E49">
            <v>26870000</v>
          </cell>
          <cell r="F49">
            <v>28800000</v>
          </cell>
          <cell r="G49">
            <v>28500000</v>
          </cell>
          <cell r="H49">
            <v>28450000</v>
          </cell>
          <cell r="I49">
            <v>26100000</v>
          </cell>
          <cell r="J49">
            <v>26100000</v>
          </cell>
          <cell r="K49">
            <v>26100000</v>
          </cell>
          <cell r="L49">
            <v>26060000</v>
          </cell>
          <cell r="M49">
            <v>26060000</v>
          </cell>
          <cell r="N49">
            <v>25070000</v>
          </cell>
          <cell r="O49">
            <v>25071000</v>
          </cell>
          <cell r="P49">
            <v>25071000</v>
          </cell>
          <cell r="Q49">
            <v>25071000</v>
          </cell>
          <cell r="R49">
            <v>25074610</v>
          </cell>
        </row>
        <row r="50">
          <cell r="B50">
            <v>340</v>
          </cell>
          <cell r="C50" t="str">
            <v>AV-Kosten buitenland</v>
          </cell>
          <cell r="D50">
            <v>1590000</v>
          </cell>
          <cell r="E50">
            <v>1590000</v>
          </cell>
          <cell r="F50">
            <v>1400000</v>
          </cell>
          <cell r="G50">
            <v>1300000</v>
          </cell>
          <cell r="H50">
            <v>1250000</v>
          </cell>
          <cell r="I50">
            <v>1450000</v>
          </cell>
          <cell r="J50">
            <v>1450000</v>
          </cell>
          <cell r="K50">
            <v>1320000</v>
          </cell>
          <cell r="L50">
            <v>1300000</v>
          </cell>
          <cell r="M50">
            <v>1300000</v>
          </cell>
          <cell r="N50">
            <v>1600000</v>
          </cell>
          <cell r="O50">
            <v>1600000</v>
          </cell>
          <cell r="P50">
            <v>1560000</v>
          </cell>
          <cell r="Q50">
            <v>1560000</v>
          </cell>
          <cell r="R50">
            <v>1577194</v>
          </cell>
        </row>
        <row r="51">
          <cell r="B51">
            <v>350</v>
          </cell>
          <cell r="C51" t="str">
            <v>AV-Tandheelkundige hulp</v>
          </cell>
          <cell r="D51">
            <v>40570000</v>
          </cell>
          <cell r="E51">
            <v>40570000</v>
          </cell>
          <cell r="F51">
            <v>42000000</v>
          </cell>
          <cell r="G51">
            <v>41900000</v>
          </cell>
          <cell r="H51">
            <v>41750000</v>
          </cell>
          <cell r="I51">
            <v>38750000</v>
          </cell>
          <cell r="J51">
            <v>38750000</v>
          </cell>
          <cell r="K51">
            <v>38700000</v>
          </cell>
          <cell r="L51">
            <v>38700000</v>
          </cell>
          <cell r="M51">
            <v>38750000</v>
          </cell>
          <cell r="N51">
            <v>38890000</v>
          </cell>
          <cell r="O51">
            <v>38890000</v>
          </cell>
          <cell r="P51">
            <v>38890000</v>
          </cell>
          <cell r="Q51">
            <v>38860000</v>
          </cell>
          <cell r="R51">
            <v>38850684</v>
          </cell>
        </row>
        <row r="52">
          <cell r="B52">
            <v>360</v>
          </cell>
          <cell r="C52" t="str">
            <v>AV-Overige verstrekkingen</v>
          </cell>
          <cell r="D52">
            <v>4940000</v>
          </cell>
          <cell r="E52">
            <v>4940000</v>
          </cell>
          <cell r="F52">
            <v>4600000</v>
          </cell>
          <cell r="G52">
            <v>4300000</v>
          </cell>
          <cell r="H52">
            <v>4400000</v>
          </cell>
          <cell r="I52">
            <v>5300000</v>
          </cell>
          <cell r="J52">
            <v>5300000</v>
          </cell>
          <cell r="K52">
            <v>5100000</v>
          </cell>
          <cell r="L52">
            <v>5100000</v>
          </cell>
          <cell r="M52">
            <v>5100000</v>
          </cell>
          <cell r="N52">
            <v>5310000</v>
          </cell>
          <cell r="O52">
            <v>5325000</v>
          </cell>
          <cell r="P52">
            <v>5350000</v>
          </cell>
          <cell r="Q52">
            <v>5380000</v>
          </cell>
          <cell r="R52">
            <v>5371274</v>
          </cell>
        </row>
        <row r="53">
          <cell r="B53">
            <v>370</v>
          </cell>
          <cell r="C53" t="str">
            <v>AV-Bevallingsuitkeringen</v>
          </cell>
          <cell r="D53">
            <v>880000</v>
          </cell>
          <cell r="E53">
            <v>880000</v>
          </cell>
          <cell r="F53">
            <v>850000</v>
          </cell>
          <cell r="G53">
            <v>835000</v>
          </cell>
          <cell r="H53" t="str">
            <v/>
          </cell>
          <cell r="I53">
            <v>835000</v>
          </cell>
          <cell r="J53">
            <v>835000</v>
          </cell>
          <cell r="K53">
            <v>835000</v>
          </cell>
          <cell r="L53">
            <v>825000</v>
          </cell>
          <cell r="M53" t="str">
            <v/>
          </cell>
          <cell r="N53">
            <v>865000</v>
          </cell>
          <cell r="O53">
            <v>865000</v>
          </cell>
          <cell r="P53">
            <v>865000</v>
          </cell>
          <cell r="Q53">
            <v>865000</v>
          </cell>
          <cell r="R53" t="str">
            <v/>
          </cell>
        </row>
        <row r="54">
          <cell r="B54" t="str">
            <v>div.</v>
          </cell>
          <cell r="C54" t="str">
            <v>AV-Overige schade</v>
          </cell>
          <cell r="D54">
            <v>247500</v>
          </cell>
          <cell r="E54">
            <v>247500</v>
          </cell>
          <cell r="F54">
            <v>305000</v>
          </cell>
          <cell r="G54">
            <v>320000</v>
          </cell>
          <cell r="H54">
            <v>330000</v>
          </cell>
          <cell r="I54">
            <v>247500</v>
          </cell>
          <cell r="J54">
            <v>247500</v>
          </cell>
          <cell r="K54">
            <v>283000</v>
          </cell>
          <cell r="L54">
            <v>298038</v>
          </cell>
          <cell r="M54">
            <v>301305</v>
          </cell>
          <cell r="N54">
            <v>235104</v>
          </cell>
          <cell r="O54">
            <v>235404</v>
          </cell>
          <cell r="P54">
            <v>235291</v>
          </cell>
          <cell r="Q54">
            <v>236181</v>
          </cell>
          <cell r="R54">
            <v>235788</v>
          </cell>
        </row>
        <row r="55">
          <cell r="B55" t="str">
            <v>ER verpl</v>
          </cell>
          <cell r="C55" t="str">
            <v>Verplicht eigen risico</v>
          </cell>
          <cell r="D55">
            <v>71915109</v>
          </cell>
          <cell r="E55">
            <v>71915109</v>
          </cell>
          <cell r="F55">
            <v>70000000</v>
          </cell>
          <cell r="G55">
            <v>67900000</v>
          </cell>
          <cell r="H55" t="str">
            <v/>
          </cell>
          <cell r="I55">
            <v>67800000</v>
          </cell>
          <cell r="J55">
            <v>67800000</v>
          </cell>
          <cell r="K55">
            <v>67000000</v>
          </cell>
          <cell r="L55">
            <v>66100000</v>
          </cell>
          <cell r="M55" t="str">
            <v/>
          </cell>
          <cell r="N55">
            <v>45435000</v>
          </cell>
          <cell r="O55">
            <v>45455000</v>
          </cell>
          <cell r="P55">
            <v>45460000</v>
          </cell>
          <cell r="Q55">
            <v>45460000</v>
          </cell>
          <cell r="R55" t="str">
            <v/>
          </cell>
        </row>
        <row r="56">
          <cell r="B56" t="str">
            <v>ER vrijw</v>
          </cell>
          <cell r="C56" t="str">
            <v>Vrijwillig eigen risico</v>
          </cell>
          <cell r="D56">
            <v>1320000</v>
          </cell>
          <cell r="E56">
            <v>1320000</v>
          </cell>
          <cell r="F56">
            <v>1485000</v>
          </cell>
          <cell r="G56">
            <v>1450000</v>
          </cell>
          <cell r="H56" t="str">
            <v/>
          </cell>
          <cell r="I56">
            <v>1100000</v>
          </cell>
          <cell r="J56">
            <v>1100000</v>
          </cell>
          <cell r="K56">
            <v>1350000</v>
          </cell>
          <cell r="L56">
            <v>1370000</v>
          </cell>
          <cell r="M56" t="str">
            <v/>
          </cell>
          <cell r="N56">
            <v>825000</v>
          </cell>
          <cell r="O56">
            <v>830000</v>
          </cell>
          <cell r="P56">
            <v>832000</v>
          </cell>
          <cell r="Q56">
            <v>833000</v>
          </cell>
          <cell r="R56" t="str">
            <v/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Rapportage 2020"/>
      <sheetName val="kostenverzamelstaat"/>
      <sheetName val="503"/>
      <sheetName val="506"/>
      <sheetName val="507"/>
      <sheetName val="510"/>
      <sheetName val="515"/>
      <sheetName val="516"/>
      <sheetName val="Hulpbladen-&gt;"/>
      <sheetName val="CFT"/>
      <sheetName val="creditering oude jr"/>
      <sheetName val="posten niet in kubus"/>
    </sheetNames>
    <sheetDataSet>
      <sheetData sheetId="0">
        <row r="2">
          <cell r="B2">
            <v>44105.662704745373</v>
          </cell>
        </row>
      </sheetData>
      <sheetData sheetId="1" refreshError="1"/>
      <sheetData sheetId="2">
        <row r="30">
          <cell r="B30" t="str">
            <v>2020</v>
          </cell>
          <cell r="C30" t="str">
            <v>504</v>
          </cell>
          <cell r="G30">
            <v>7588141</v>
          </cell>
        </row>
        <row r="31">
          <cell r="B31" t="str">
            <v>2020</v>
          </cell>
          <cell r="C31" t="str">
            <v>505</v>
          </cell>
          <cell r="G31">
            <v>29167570</v>
          </cell>
        </row>
        <row r="32">
          <cell r="B32" t="str">
            <v>Totaal 2020</v>
          </cell>
          <cell r="G32">
            <v>36755711</v>
          </cell>
        </row>
        <row r="33">
          <cell r="B33" t="str">
            <v>2019</v>
          </cell>
          <cell r="C33" t="str">
            <v>504</v>
          </cell>
          <cell r="G33">
            <v>10506495</v>
          </cell>
        </row>
        <row r="34">
          <cell r="B34" t="str">
            <v>2019</v>
          </cell>
          <cell r="C34" t="str">
            <v>505</v>
          </cell>
          <cell r="G34">
            <v>32929535</v>
          </cell>
        </row>
        <row r="35">
          <cell r="B35" t="str">
            <v>Totaal 2019</v>
          </cell>
          <cell r="G35">
            <v>43436031</v>
          </cell>
        </row>
        <row r="36">
          <cell r="B36" t="str">
            <v>2018</v>
          </cell>
          <cell r="C36" t="str">
            <v>504</v>
          </cell>
          <cell r="G36">
            <v>10449060</v>
          </cell>
        </row>
        <row r="37">
          <cell r="B37" t="str">
            <v>2018</v>
          </cell>
          <cell r="C37" t="str">
            <v>505</v>
          </cell>
          <cell r="G37">
            <v>31728114</v>
          </cell>
        </row>
        <row r="38">
          <cell r="B38" t="str">
            <v>Totaal 2018</v>
          </cell>
          <cell r="G38">
            <v>42177174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</sheetData>
      <sheetData sheetId="3">
        <row r="15">
          <cell r="E15">
            <v>1108986</v>
          </cell>
        </row>
        <row r="28">
          <cell r="B28" t="str">
            <v>2020</v>
          </cell>
          <cell r="C28" t="str">
            <v>Module achterstandsfonds</v>
          </cell>
          <cell r="H28">
            <v>77348</v>
          </cell>
        </row>
        <row r="29">
          <cell r="B29" t="str">
            <v>2020</v>
          </cell>
          <cell r="C29" t="str">
            <v>Module modernisering en innovatie</v>
          </cell>
          <cell r="H29">
            <v>847941</v>
          </cell>
        </row>
        <row r="30">
          <cell r="B30" t="str">
            <v>2020</v>
          </cell>
          <cell r="C30" t="str">
            <v>Overige kosten</v>
          </cell>
          <cell r="H30">
            <v>183697</v>
          </cell>
        </row>
        <row r="31">
          <cell r="B31" t="str">
            <v>Totaal 2020</v>
          </cell>
          <cell r="H31">
            <v>1108986</v>
          </cell>
        </row>
        <row r="32">
          <cell r="B32" t="str">
            <v>2019</v>
          </cell>
          <cell r="C32" t="str">
            <v>Module achterstandsfonds</v>
          </cell>
          <cell r="H32">
            <v>154711</v>
          </cell>
        </row>
        <row r="33">
          <cell r="B33" t="str">
            <v>2019</v>
          </cell>
          <cell r="C33" t="str">
            <v>Module modernisering en innovatie</v>
          </cell>
          <cell r="H33">
            <v>1681541</v>
          </cell>
        </row>
        <row r="34">
          <cell r="B34" t="str">
            <v>2019</v>
          </cell>
          <cell r="C34" t="str">
            <v>Ongekwalificeerd</v>
          </cell>
          <cell r="H34">
            <v>0</v>
          </cell>
        </row>
        <row r="35">
          <cell r="B35" t="str">
            <v>2019</v>
          </cell>
          <cell r="C35" t="str">
            <v>Overige kosten</v>
          </cell>
          <cell r="H35">
            <v>307971</v>
          </cell>
        </row>
        <row r="36">
          <cell r="B36" t="str">
            <v>Totaal 2019</v>
          </cell>
          <cell r="H36">
            <v>2144223</v>
          </cell>
        </row>
        <row r="37">
          <cell r="B37" t="str">
            <v>2018</v>
          </cell>
          <cell r="C37" t="str">
            <v>Module achterstandsfonds</v>
          </cell>
          <cell r="H37">
            <v>118672</v>
          </cell>
        </row>
        <row r="38">
          <cell r="B38" t="str">
            <v>2018</v>
          </cell>
          <cell r="C38" t="str">
            <v>Module modernisering en innovatie</v>
          </cell>
          <cell r="H38">
            <v>1653193</v>
          </cell>
        </row>
        <row r="39">
          <cell r="B39" t="str">
            <v>2018</v>
          </cell>
          <cell r="C39" t="str">
            <v>Ongekwalificeerd</v>
          </cell>
          <cell r="H39">
            <v>0</v>
          </cell>
        </row>
        <row r="40">
          <cell r="B40" t="str">
            <v>2018</v>
          </cell>
          <cell r="C40" t="str">
            <v>Overige kosten</v>
          </cell>
          <cell r="H40">
            <v>303790</v>
          </cell>
        </row>
        <row r="41">
          <cell r="B41" t="str">
            <v>Totaal 2018</v>
          </cell>
          <cell r="H41">
            <v>2075656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</sheetData>
      <sheetData sheetId="4">
        <row r="21">
          <cell r="E21">
            <v>15010946</v>
          </cell>
        </row>
        <row r="34">
          <cell r="A34" t="str">
            <v>Consulten POH GGZ.Consulten POH GGZ</v>
          </cell>
          <cell r="B34" t="str">
            <v>2020</v>
          </cell>
          <cell r="C34" t="str">
            <v>Consulten POH GGZ</v>
          </cell>
          <cell r="D34" t="str">
            <v>Consulten POH GGZ</v>
          </cell>
          <cell r="I34">
            <v>957726</v>
          </cell>
        </row>
        <row r="35">
          <cell r="A35" t="str">
            <v>Kosten consult.Langer dan 20 minuten</v>
          </cell>
          <cell r="B35" t="str">
            <v>2020</v>
          </cell>
          <cell r="C35" t="str">
            <v>Kosten consult</v>
          </cell>
          <cell r="D35" t="str">
            <v>Langer dan 20 minuten</v>
          </cell>
          <cell r="I35">
            <v>3599164</v>
          </cell>
        </row>
        <row r="36">
          <cell r="A36" t="str">
            <v>Kosten visite.Korter of gelijk aan 20 minuten</v>
          </cell>
          <cell r="B36" t="str">
            <v>2020</v>
          </cell>
          <cell r="C36" t="str">
            <v>Kosten visite</v>
          </cell>
          <cell r="D36" t="str">
            <v>Korter of gelijk aan 20 minuten</v>
          </cell>
          <cell r="I36">
            <v>275433</v>
          </cell>
        </row>
        <row r="37">
          <cell r="A37" t="str">
            <v>Kosten visite.Langer dan 20 minuten</v>
          </cell>
          <cell r="B37" t="str">
            <v>2020</v>
          </cell>
          <cell r="C37" t="str">
            <v>Kosten visite</v>
          </cell>
          <cell r="D37" t="str">
            <v>Langer dan 20 minuten</v>
          </cell>
          <cell r="I37">
            <v>584716</v>
          </cell>
        </row>
        <row r="38">
          <cell r="A38" t="str">
            <v>Ongekwalificeerd.Ongekwalificeerd</v>
          </cell>
          <cell r="B38" t="str">
            <v>2020</v>
          </cell>
          <cell r="C38" t="str">
            <v>Ongekwalificeerd</v>
          </cell>
          <cell r="D38" t="str">
            <v>Ongekwalificeerd</v>
          </cell>
          <cell r="I38">
            <v>0</v>
          </cell>
        </row>
        <row r="39">
          <cell r="A39" t="str">
            <v>S1 Verrichtingen.S1 Verrichtingen</v>
          </cell>
          <cell r="B39" t="str">
            <v>2020</v>
          </cell>
          <cell r="C39" t="str">
            <v>S1 Verrichtingen</v>
          </cell>
          <cell r="D39" t="str">
            <v>S1 Verrichtingen</v>
          </cell>
          <cell r="I39">
            <v>1278090</v>
          </cell>
        </row>
        <row r="40">
          <cell r="A40" t="str">
            <v>.</v>
          </cell>
          <cell r="B40" t="str">
            <v>Totaal 2020</v>
          </cell>
          <cell r="I40">
            <v>6695129</v>
          </cell>
        </row>
        <row r="41">
          <cell r="A41" t="str">
            <v>Consulten POH GGZ.Consulten POH GGZ</v>
          </cell>
          <cell r="B41" t="str">
            <v>2019</v>
          </cell>
          <cell r="C41" t="str">
            <v>Consulten POH GGZ</v>
          </cell>
          <cell r="D41" t="str">
            <v>Consulten POH GGZ</v>
          </cell>
          <cell r="I41">
            <v>1409058</v>
          </cell>
        </row>
        <row r="42">
          <cell r="A42" t="str">
            <v>Kosten consult.Langer dan 20 minuten</v>
          </cell>
          <cell r="B42" t="str">
            <v>2019</v>
          </cell>
          <cell r="C42" t="str">
            <v>Kosten consult</v>
          </cell>
          <cell r="D42" t="str">
            <v>Langer dan 20 minuten</v>
          </cell>
          <cell r="I42">
            <v>6141097</v>
          </cell>
        </row>
        <row r="43">
          <cell r="A43" t="str">
            <v>Kosten visite.Korter of gelijk aan 20 minuten</v>
          </cell>
          <cell r="B43" t="str">
            <v>2019</v>
          </cell>
          <cell r="C43" t="str">
            <v>Kosten visite</v>
          </cell>
          <cell r="D43" t="str">
            <v>Korter of gelijk aan 20 minuten</v>
          </cell>
          <cell r="I43">
            <v>646952</v>
          </cell>
        </row>
        <row r="44">
          <cell r="A44" t="str">
            <v>Kosten visite.Langer dan 20 minuten</v>
          </cell>
          <cell r="B44" t="str">
            <v>2019</v>
          </cell>
          <cell r="C44" t="str">
            <v>Kosten visite</v>
          </cell>
          <cell r="D44" t="str">
            <v>Langer dan 20 minuten</v>
          </cell>
          <cell r="I44">
            <v>1126925</v>
          </cell>
        </row>
        <row r="45">
          <cell r="A45" t="str">
            <v>Ongekwalificeerd.Ongekwalificeerd</v>
          </cell>
          <cell r="B45" t="str">
            <v>2019</v>
          </cell>
          <cell r="C45" t="str">
            <v>Ongekwalificeerd</v>
          </cell>
          <cell r="D45" t="str">
            <v>Ongekwalificeerd</v>
          </cell>
          <cell r="I45">
            <v>0</v>
          </cell>
        </row>
        <row r="46">
          <cell r="A46" t="str">
            <v>S1 Verrichtingen.S1 Verrichtingen</v>
          </cell>
          <cell r="B46" t="str">
            <v>2019</v>
          </cell>
          <cell r="C46" t="str">
            <v>S1 Verrichtingen</v>
          </cell>
          <cell r="D46" t="str">
            <v>S1 Verrichtingen</v>
          </cell>
          <cell r="I46">
            <v>1709808</v>
          </cell>
        </row>
        <row r="47">
          <cell r="A47" t="str">
            <v>.</v>
          </cell>
          <cell r="B47" t="str">
            <v>Totaal 2019</v>
          </cell>
          <cell r="I47">
            <v>11033841</v>
          </cell>
        </row>
        <row r="48">
          <cell r="A48" t="str">
            <v>Consulten POH GGZ.Consulten POH GGZ</v>
          </cell>
          <cell r="B48" t="str">
            <v>2018</v>
          </cell>
          <cell r="C48" t="str">
            <v>Consulten POH GGZ</v>
          </cell>
          <cell r="D48" t="str">
            <v>Consulten POH GGZ</v>
          </cell>
          <cell r="I48">
            <v>1264263</v>
          </cell>
        </row>
        <row r="49">
          <cell r="A49" t="str">
            <v>Kosten consult.Korter of gelijk aan 20 minuten</v>
          </cell>
          <cell r="B49" t="str">
            <v>2018</v>
          </cell>
          <cell r="C49" t="str">
            <v>Kosten consult</v>
          </cell>
          <cell r="D49" t="str">
            <v>Korter of gelijk aan 20 minuten</v>
          </cell>
          <cell r="I49">
            <v>9703163</v>
          </cell>
        </row>
        <row r="50">
          <cell r="A50" t="str">
            <v>Kosten consult.Langer dan 20 minuten</v>
          </cell>
          <cell r="B50" t="str">
            <v>2018</v>
          </cell>
          <cell r="C50" t="str">
            <v>Kosten consult</v>
          </cell>
          <cell r="D50" t="str">
            <v>Langer dan 20 minuten</v>
          </cell>
          <cell r="I50">
            <v>5722951</v>
          </cell>
        </row>
        <row r="51">
          <cell r="A51" t="str">
            <v>Kosten e-mail consult.Kosten e-mail consult</v>
          </cell>
          <cell r="B51" t="str">
            <v>2018</v>
          </cell>
          <cell r="C51" t="str">
            <v>Kosten e-mail consult</v>
          </cell>
          <cell r="D51" t="str">
            <v>Kosten e-mail consult</v>
          </cell>
          <cell r="I51">
            <v>61223</v>
          </cell>
        </row>
        <row r="52">
          <cell r="A52" t="str">
            <v>Kosten telefonische consult.Kosten telefonische consult</v>
          </cell>
          <cell r="B52" t="str">
            <v>2018</v>
          </cell>
          <cell r="C52" t="str">
            <v>Kosten telefonische consult</v>
          </cell>
          <cell r="D52" t="str">
            <v>Kosten telefonische consult</v>
          </cell>
          <cell r="I52">
            <v>3090893</v>
          </cell>
        </row>
        <row r="53">
          <cell r="A53" t="str">
            <v>Kosten visite.Korter of gelijk aan 20 minuten</v>
          </cell>
          <cell r="B53" t="str">
            <v>2018</v>
          </cell>
          <cell r="C53" t="str">
            <v>Kosten visite</v>
          </cell>
          <cell r="D53" t="str">
            <v>Korter of gelijk aan 20 minuten</v>
          </cell>
          <cell r="I53">
            <v>716235</v>
          </cell>
        </row>
        <row r="54">
          <cell r="A54" t="str">
            <v>Kosten visite.Langer dan 20 minuten</v>
          </cell>
          <cell r="B54" t="str">
            <v>2018</v>
          </cell>
          <cell r="C54" t="str">
            <v>Kosten visite</v>
          </cell>
          <cell r="D54" t="str">
            <v>Langer dan 20 minuten</v>
          </cell>
          <cell r="I54">
            <v>1036737</v>
          </cell>
        </row>
        <row r="55">
          <cell r="A55" t="str">
            <v>Ongekwalificeerd.Ongekwalificeerd</v>
          </cell>
          <cell r="B55" t="str">
            <v>2018</v>
          </cell>
          <cell r="C55" t="str">
            <v>Ongekwalificeerd</v>
          </cell>
          <cell r="D55" t="str">
            <v>Ongekwalificeerd</v>
          </cell>
          <cell r="I55">
            <v>0</v>
          </cell>
        </row>
        <row r="56">
          <cell r="A56" t="str">
            <v>S1 Verrichtingen.S1 Verrichtingen</v>
          </cell>
          <cell r="B56" t="str">
            <v>2018</v>
          </cell>
          <cell r="C56" t="str">
            <v>S1 Verrichtingen</v>
          </cell>
          <cell r="D56" t="str">
            <v>S1 Verrichtingen</v>
          </cell>
          <cell r="I56">
            <v>1571850</v>
          </cell>
        </row>
        <row r="57">
          <cell r="A57" t="str">
            <v>.</v>
          </cell>
          <cell r="B57" t="str">
            <v>Totaal 2018</v>
          </cell>
          <cell r="I57">
            <v>23167315</v>
          </cell>
        </row>
        <row r="58">
          <cell r="A58" t="str">
            <v>.</v>
          </cell>
          <cell r="I58">
            <v>0</v>
          </cell>
        </row>
        <row r="59">
          <cell r="A59" t="str">
            <v>Kosten consult.Korter dan 5 minuten</v>
          </cell>
          <cell r="B59">
            <v>2020</v>
          </cell>
          <cell r="C59" t="str">
            <v>Kosten consult</v>
          </cell>
          <cell r="D59" t="str">
            <v>Korter dan 5 minuten</v>
          </cell>
          <cell r="I59">
            <v>2068774</v>
          </cell>
        </row>
        <row r="60">
          <cell r="A60" t="str">
            <v>Kosten consult.Van 5 tot 20 minuten</v>
          </cell>
          <cell r="B60">
            <v>2020</v>
          </cell>
          <cell r="C60" t="str">
            <v>Kosten consult</v>
          </cell>
          <cell r="D60" t="str">
            <v>Van 5 tot 20 minuten</v>
          </cell>
          <cell r="I60">
            <v>6247043</v>
          </cell>
        </row>
        <row r="61">
          <cell r="A61" t="str">
            <v>Kosten consult.Korter dan 5 minuten</v>
          </cell>
          <cell r="B61">
            <v>2019</v>
          </cell>
          <cell r="C61" t="str">
            <v>Kosten consult</v>
          </cell>
          <cell r="D61" t="str">
            <v>Korter dan 5 minuten</v>
          </cell>
          <cell r="I61">
            <v>3011711</v>
          </cell>
        </row>
        <row r="62">
          <cell r="A62" t="str">
            <v>Kosten consult.Van 5 tot 20 minuten</v>
          </cell>
          <cell r="B62">
            <v>2019</v>
          </cell>
          <cell r="C62" t="str">
            <v>Kosten consult</v>
          </cell>
          <cell r="D62" t="str">
            <v>Van 5 tot 20 minuten</v>
          </cell>
          <cell r="I62">
            <v>10743832</v>
          </cell>
        </row>
        <row r="63">
          <cell r="A63" t="str">
            <v>Kosten consult.Korter dan 5 minuten</v>
          </cell>
          <cell r="B63">
            <v>2018</v>
          </cell>
          <cell r="C63" t="str">
            <v>Kosten consult</v>
          </cell>
          <cell r="D63" t="str">
            <v>Korter dan 5 minuten</v>
          </cell>
          <cell r="I63">
            <v>0</v>
          </cell>
        </row>
        <row r="64">
          <cell r="A64" t="str">
            <v>Kosten consult.Van 5 tot 20 minuten</v>
          </cell>
          <cell r="B64">
            <v>2018</v>
          </cell>
          <cell r="C64" t="str">
            <v>Kosten consult</v>
          </cell>
          <cell r="D64" t="str">
            <v>Van 5 tot 20 minuten</v>
          </cell>
          <cell r="I64">
            <v>0</v>
          </cell>
        </row>
        <row r="65">
          <cell r="A65" t="str">
            <v>.</v>
          </cell>
          <cell r="I65">
            <v>0</v>
          </cell>
        </row>
        <row r="66">
          <cell r="A66" t="str">
            <v>.</v>
          </cell>
          <cell r="I66">
            <v>0</v>
          </cell>
        </row>
        <row r="67">
          <cell r="A67" t="str">
            <v>.</v>
          </cell>
          <cell r="I67">
            <v>0</v>
          </cell>
        </row>
        <row r="68">
          <cell r="A68" t="str">
            <v>.</v>
          </cell>
          <cell r="I68">
            <v>0</v>
          </cell>
        </row>
        <row r="69">
          <cell r="A69" t="str">
            <v>.</v>
          </cell>
          <cell r="I69">
            <v>0</v>
          </cell>
        </row>
        <row r="70">
          <cell r="A70" t="str">
            <v>.</v>
          </cell>
          <cell r="I70">
            <v>0</v>
          </cell>
        </row>
        <row r="71">
          <cell r="A71" t="str">
            <v>.</v>
          </cell>
          <cell r="I71">
            <v>0</v>
          </cell>
        </row>
        <row r="72">
          <cell r="A72" t="str">
            <v>.</v>
          </cell>
          <cell r="I72">
            <v>0</v>
          </cell>
        </row>
        <row r="73">
          <cell r="A73" t="str">
            <v>.</v>
          </cell>
          <cell r="I73">
            <v>0</v>
          </cell>
        </row>
      </sheetData>
      <sheetData sheetId="5">
        <row r="17">
          <cell r="E17">
            <v>4622254</v>
          </cell>
        </row>
      </sheetData>
      <sheetData sheetId="6">
        <row r="17">
          <cell r="E17">
            <v>7538945</v>
          </cell>
        </row>
      </sheetData>
      <sheetData sheetId="7">
        <row r="14">
          <cell r="E14">
            <v>8342838</v>
          </cell>
        </row>
      </sheetData>
      <sheetData sheetId="8">
        <row r="14">
          <cell r="E14">
            <v>397200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 en checklist"/>
      <sheetName val="Kostenverzamelstaat"/>
      <sheetName val="spec info C"/>
      <sheetName val="contractinfo"/>
      <sheetName val="data"/>
      <sheetName val="aanpassingen"/>
      <sheetName val="oude data"/>
      <sheetName val="Blad1"/>
      <sheetName val="Rubriek 01 2022-Q3"/>
    </sheetNames>
    <sheetDataSet>
      <sheetData sheetId="0"/>
      <sheetData sheetId="1"/>
      <sheetData sheetId="2"/>
      <sheetData sheetId="3"/>
      <sheetData sheetId="4">
        <row r="2">
          <cell r="G2"/>
        </row>
        <row r="8">
          <cell r="F8">
            <v>108502.94</v>
          </cell>
          <cell r="G8">
            <v>144566.24</v>
          </cell>
          <cell r="H8">
            <v>150008.04</v>
          </cell>
          <cell r="I8" t="str">
            <v>503</v>
          </cell>
          <cell r="J8" t="str">
            <v>01/11300 - Module achterstandsfonds, per op naam van de huisarts ingeschreven verzekerde in een opslagwijk en per kwartaal</v>
          </cell>
          <cell r="L8" t="str">
            <v>Module achterstandsfonds</v>
          </cell>
          <cell r="N8" t="str">
            <v>503</v>
          </cell>
        </row>
        <row r="9">
          <cell r="F9">
            <v>4552.25</v>
          </cell>
          <cell r="G9">
            <v>7494.91</v>
          </cell>
          <cell r="H9">
            <v>7860.3</v>
          </cell>
          <cell r="I9" t="str">
            <v>503</v>
          </cell>
          <cell r="J9" t="str">
            <v>01/13000 - Audiometrie</v>
          </cell>
          <cell r="L9" t="str">
            <v>Module modernisering en innovatie</v>
          </cell>
          <cell r="N9" t="str">
            <v>503</v>
          </cell>
        </row>
        <row r="10">
          <cell r="F10">
            <v>94775.91</v>
          </cell>
          <cell r="G10">
            <v>128745.05</v>
          </cell>
          <cell r="H10">
            <v>109601.71</v>
          </cell>
          <cell r="I10" t="str">
            <v>503</v>
          </cell>
          <cell r="J10" t="str">
            <v>01/13001 - Diagnostiek met behulp van Doppler</v>
          </cell>
          <cell r="L10" t="str">
            <v>Module modernisering en innovatie</v>
          </cell>
          <cell r="N10" t="str">
            <v>503</v>
          </cell>
        </row>
        <row r="11">
          <cell r="F11">
            <v>6042.47</v>
          </cell>
          <cell r="G11">
            <v>7926.91</v>
          </cell>
          <cell r="H11">
            <v>8070.23</v>
          </cell>
          <cell r="I11" t="str">
            <v>503</v>
          </cell>
          <cell r="J11" t="str">
            <v>01/13003 - Tympanometrie: meten van de beweeglijkheid van het trommelvlies</v>
          </cell>
          <cell r="L11" t="str">
            <v>Module modernisering en innovatie</v>
          </cell>
          <cell r="N11" t="str">
            <v>503</v>
          </cell>
        </row>
        <row r="12">
          <cell r="F12">
            <v>145249.26999999999</v>
          </cell>
          <cell r="G12">
            <v>71547.98</v>
          </cell>
          <cell r="H12">
            <v>108365.1</v>
          </cell>
          <cell r="I12" t="str">
            <v>503</v>
          </cell>
          <cell r="J12" t="str">
            <v>01/13004 - Longfunctiemeting (= spirometrie)</v>
          </cell>
          <cell r="L12" t="str">
            <v>Module modernisering en innovatie</v>
          </cell>
          <cell r="N12" t="str">
            <v>503</v>
          </cell>
        </row>
        <row r="13">
          <cell r="F13">
            <v>276667.92</v>
          </cell>
          <cell r="G13">
            <v>404605.76</v>
          </cell>
          <cell r="H13">
            <v>362291.07</v>
          </cell>
          <cell r="I13" t="str">
            <v>503</v>
          </cell>
          <cell r="J13" t="str">
            <v>01/13005 - ECG-diagnostiek: maken, interpreteren en bespreken van hartfilmpje met de patiënt</v>
          </cell>
          <cell r="L13" t="str">
            <v>Module modernisering en innovatie</v>
          </cell>
          <cell r="N13" t="str">
            <v>503</v>
          </cell>
        </row>
        <row r="14">
          <cell r="F14">
            <v>8335.7099999999991</v>
          </cell>
          <cell r="G14">
            <v>27332.38</v>
          </cell>
          <cell r="H14">
            <v>8045.65</v>
          </cell>
          <cell r="I14" t="str">
            <v>503</v>
          </cell>
          <cell r="J14" t="str">
            <v>01/13006 - Spleetlamponderzoek</v>
          </cell>
          <cell r="L14" t="str">
            <v>Module modernisering en innovatie</v>
          </cell>
          <cell r="N14" t="str">
            <v>503</v>
          </cell>
        </row>
        <row r="15">
          <cell r="F15">
            <v>4458.96</v>
          </cell>
          <cell r="G15">
            <v>5861.27</v>
          </cell>
          <cell r="H15">
            <v>3288.4</v>
          </cell>
          <cell r="I15" t="str">
            <v>503</v>
          </cell>
          <cell r="J15" t="str">
            <v>01/13007 - Tele-echo, tele-röntgen, tele-hartmonitoring op de Waddeneilanden</v>
          </cell>
          <cell r="L15" t="str">
            <v>Module modernisering en innovatie</v>
          </cell>
          <cell r="N15" t="str">
            <v>503</v>
          </cell>
        </row>
        <row r="16">
          <cell r="F16">
            <v>197511.72</v>
          </cell>
          <cell r="G16">
            <v>285396.92</v>
          </cell>
          <cell r="H16">
            <v>240066.87</v>
          </cell>
          <cell r="I16" t="str">
            <v>503</v>
          </cell>
          <cell r="J16" t="str">
            <v>01/13008 - Bloeddrukmeting gedurende 24-uur, hypertensiemeting</v>
          </cell>
          <cell r="L16" t="str">
            <v>Module modernisering en innovatie</v>
          </cell>
          <cell r="N16" t="str">
            <v>503</v>
          </cell>
        </row>
        <row r="17">
          <cell r="F17">
            <v>55161.52</v>
          </cell>
          <cell r="G17">
            <v>74979.570000000007</v>
          </cell>
          <cell r="H17">
            <v>67217.64</v>
          </cell>
          <cell r="I17" t="str">
            <v>503</v>
          </cell>
          <cell r="J17" t="str">
            <v>01/13009 - Teledermatologie</v>
          </cell>
          <cell r="L17" t="str">
            <v>Module modernisering en innovatie</v>
          </cell>
          <cell r="N17" t="str">
            <v>503</v>
          </cell>
        </row>
        <row r="18">
          <cell r="F18">
            <v>77462.63</v>
          </cell>
          <cell r="G18">
            <v>118920.1</v>
          </cell>
          <cell r="H18">
            <v>101167.55</v>
          </cell>
          <cell r="I18" t="str">
            <v>503</v>
          </cell>
          <cell r="J18" t="str">
            <v>01/13010 - Cognitieve functietest (MMSE)</v>
          </cell>
          <cell r="L18" t="str">
            <v>Module modernisering en innovatie</v>
          </cell>
          <cell r="N18" t="str">
            <v>503</v>
          </cell>
        </row>
        <row r="19">
          <cell r="F19">
            <v>21583.5</v>
          </cell>
          <cell r="G19">
            <v>30179.62</v>
          </cell>
          <cell r="H19">
            <v>21771.65</v>
          </cell>
          <cell r="I19" t="str">
            <v>503</v>
          </cell>
          <cell r="J19" t="str">
            <v>01/13011 - Hartritmestoornissen</v>
          </cell>
          <cell r="L19" t="str">
            <v>Module modernisering en innovatie</v>
          </cell>
          <cell r="N19" t="str">
            <v>503</v>
          </cell>
        </row>
        <row r="20">
          <cell r="F20">
            <v>4033.2</v>
          </cell>
          <cell r="G20">
            <v>4257.63</v>
          </cell>
          <cell r="H20">
            <v>4562.76</v>
          </cell>
          <cell r="I20" t="str">
            <v>503</v>
          </cell>
          <cell r="J20" t="str">
            <v>01/13027 - MRSA-screening: onderzoek naar ziekenhuisbacterie</v>
          </cell>
          <cell r="L20" t="str">
            <v>Module modernisering en innovatie</v>
          </cell>
          <cell r="N20" t="str">
            <v>503</v>
          </cell>
        </row>
        <row r="21">
          <cell r="F21">
            <v>2332.04</v>
          </cell>
          <cell r="G21">
            <v>7132.21</v>
          </cell>
          <cell r="H21">
            <v>4077.56</v>
          </cell>
          <cell r="I21" t="str">
            <v>503</v>
          </cell>
          <cell r="J21" t="str">
            <v>01/13029 - Diabetes Mellitus – begeleiding per jaar bij suikerziekte</v>
          </cell>
          <cell r="L21" t="str">
            <v>Module modernisering en innovatie</v>
          </cell>
          <cell r="N21" t="str">
            <v>503</v>
          </cell>
        </row>
        <row r="22">
          <cell r="F22">
            <v>11343.8</v>
          </cell>
          <cell r="G22">
            <v>12727</v>
          </cell>
          <cell r="H22">
            <v>14983.87</v>
          </cell>
          <cell r="I22" t="str">
            <v>503</v>
          </cell>
          <cell r="J22" t="str">
            <v>01/13030 - Diabetes Mellitus – instellen van medicijn (insuline) voor suikerziekte</v>
          </cell>
          <cell r="L22" t="str">
            <v>Module modernisering en innovatie</v>
          </cell>
          <cell r="N22" t="str">
            <v>503</v>
          </cell>
        </row>
        <row r="23">
          <cell r="F23"/>
          <cell r="G23"/>
          <cell r="H23">
            <v>57.42</v>
          </cell>
          <cell r="I23" t="str">
            <v>503</v>
          </cell>
          <cell r="J23" t="str">
            <v>01/13031 - COPD-gestructureerde zorg per jaar bij ademhalings- en longproblemen</v>
          </cell>
          <cell r="L23" t="str">
            <v>Module modernisering en innovatie</v>
          </cell>
          <cell r="N23" t="str">
            <v>503</v>
          </cell>
        </row>
        <row r="24">
          <cell r="F24">
            <v>1528.44</v>
          </cell>
          <cell r="G24">
            <v>3731.91</v>
          </cell>
          <cell r="H24">
            <v>4980.3999999999996</v>
          </cell>
          <cell r="I24" t="str">
            <v>503</v>
          </cell>
          <cell r="J24" t="str">
            <v>01/13032 - Palliatieve consultatie, visite</v>
          </cell>
          <cell r="L24" t="str">
            <v>Module modernisering en innovatie</v>
          </cell>
          <cell r="N24" t="str">
            <v>503</v>
          </cell>
        </row>
        <row r="25">
          <cell r="F25">
            <v>352.65</v>
          </cell>
          <cell r="G25">
            <v>1536.01</v>
          </cell>
          <cell r="H25">
            <v>1883.53</v>
          </cell>
          <cell r="I25" t="str">
            <v>503</v>
          </cell>
          <cell r="J25" t="str">
            <v>01/13033 - Palliatieve consultatie, telefonisch</v>
          </cell>
          <cell r="L25" t="str">
            <v>Module modernisering en innovatie</v>
          </cell>
          <cell r="N25" t="str">
            <v>503</v>
          </cell>
        </row>
        <row r="26">
          <cell r="F26">
            <v>79311.19</v>
          </cell>
          <cell r="G26">
            <v>103254.2</v>
          </cell>
          <cell r="H26">
            <v>89425.53</v>
          </cell>
          <cell r="I26" t="str">
            <v>503</v>
          </cell>
          <cell r="J26" t="str">
            <v>01/13038 - Euthanasie</v>
          </cell>
          <cell r="L26" t="str">
            <v>Module modernisering en innovatie</v>
          </cell>
          <cell r="N26" t="str">
            <v>503</v>
          </cell>
        </row>
        <row r="27">
          <cell r="F27">
            <v>16127.84</v>
          </cell>
          <cell r="G27">
            <v>24269.43</v>
          </cell>
          <cell r="H27">
            <v>27931.71</v>
          </cell>
          <cell r="I27" t="str">
            <v>503</v>
          </cell>
          <cell r="J27" t="str">
            <v>01/13043 - Gestructureerde huisartsenzorg in verzorgingshuis</v>
          </cell>
          <cell r="L27" t="str">
            <v>Module modernisering en innovatie</v>
          </cell>
          <cell r="N27" t="str">
            <v>503</v>
          </cell>
        </row>
        <row r="28">
          <cell r="F28">
            <v>28923.95</v>
          </cell>
          <cell r="G28">
            <v>42126.13</v>
          </cell>
          <cell r="H28">
            <v>43988.7</v>
          </cell>
          <cell r="I28" t="str">
            <v>503</v>
          </cell>
          <cell r="J28" t="str">
            <v>01/13044 - Gestructureerde huisartsenzorg in de maatschappelijke opvang</v>
          </cell>
          <cell r="L28" t="str">
            <v>Module modernisering en innovatie</v>
          </cell>
          <cell r="N28" t="str">
            <v>503</v>
          </cell>
        </row>
        <row r="29">
          <cell r="F29">
            <v>45533.54</v>
          </cell>
          <cell r="G29">
            <v>52292.39</v>
          </cell>
          <cell r="H29">
            <v>51445.85</v>
          </cell>
          <cell r="I29" t="str">
            <v>503</v>
          </cell>
          <cell r="J29" t="str">
            <v>01/13045 - Module Abdominale (buik) echografie</v>
          </cell>
          <cell r="L29" t="str">
            <v>Module modernisering en innovatie</v>
          </cell>
          <cell r="N29" t="str">
            <v>503</v>
          </cell>
        </row>
        <row r="30">
          <cell r="F30"/>
          <cell r="G30">
            <v>287.58999999999997</v>
          </cell>
          <cell r="H30">
            <v>333.78</v>
          </cell>
          <cell r="I30" t="str">
            <v>503</v>
          </cell>
          <cell r="J30" t="str">
            <v>01/14776 - Praktijkaccreditatie</v>
          </cell>
          <cell r="L30" t="str">
            <v>Module modernisering en innovatie</v>
          </cell>
          <cell r="N30" t="str">
            <v>503</v>
          </cell>
        </row>
        <row r="31">
          <cell r="F31">
            <v>10547.87</v>
          </cell>
          <cell r="G31">
            <v>14125.56</v>
          </cell>
          <cell r="H31">
            <v>14142.03</v>
          </cell>
          <cell r="I31" t="str">
            <v>503</v>
          </cell>
          <cell r="J31" t="str">
            <v>01/12008 - Laboratoriumkosten</v>
          </cell>
          <cell r="L31" t="str">
            <v>Overige kosten</v>
          </cell>
          <cell r="N31" t="str">
            <v>503</v>
          </cell>
        </row>
        <row r="32">
          <cell r="F32">
            <v>40</v>
          </cell>
          <cell r="G32">
            <v>170.17</v>
          </cell>
          <cell r="H32"/>
          <cell r="I32" t="str">
            <v>503</v>
          </cell>
          <cell r="J32" t="str">
            <v>01/12009 - Kosten entstoffen</v>
          </cell>
          <cell r="L32" t="str">
            <v>Overige kosten</v>
          </cell>
          <cell r="N32" t="str">
            <v>503</v>
          </cell>
        </row>
        <row r="33">
          <cell r="F33">
            <v>1793.33</v>
          </cell>
          <cell r="G33">
            <v>2120.09</v>
          </cell>
          <cell r="H33">
            <v>1802.92</v>
          </cell>
          <cell r="I33" t="str">
            <v>503</v>
          </cell>
          <cell r="J33" t="str">
            <v>01/12700 - Kosten voor het maken van een ECG (hartfilmpje)</v>
          </cell>
          <cell r="L33" t="str">
            <v>Overige kosten</v>
          </cell>
          <cell r="N33" t="str">
            <v>503</v>
          </cell>
        </row>
        <row r="34">
          <cell r="F34">
            <v>107861.84</v>
          </cell>
          <cell r="G34">
            <v>141341.07</v>
          </cell>
          <cell r="H34">
            <v>126629.19</v>
          </cell>
          <cell r="I34" t="str">
            <v>503</v>
          </cell>
          <cell r="J34" t="str">
            <v>01/12815 - SCEN: Steun en Consultatie bij Euthanasie in Nederland</v>
          </cell>
          <cell r="L34" t="str">
            <v>Overige kosten</v>
          </cell>
          <cell r="N34" t="str">
            <v>503</v>
          </cell>
        </row>
        <row r="35">
          <cell r="F35">
            <v>6243.12</v>
          </cell>
          <cell r="G35">
            <v>7737.98</v>
          </cell>
          <cell r="H35">
            <v>8120.31</v>
          </cell>
          <cell r="I35" t="str">
            <v>503</v>
          </cell>
          <cell r="J35" t="str">
            <v>01/12900 - Materiaalkosten atraumatisch hechtmateriaal, waaronder lijmen</v>
          </cell>
          <cell r="L35" t="str">
            <v>Overige kosten</v>
          </cell>
          <cell r="N35" t="str">
            <v>503</v>
          </cell>
        </row>
        <row r="36">
          <cell r="F36">
            <v>839.09</v>
          </cell>
          <cell r="G36">
            <v>1210.6500000000001</v>
          </cell>
          <cell r="H36">
            <v>1124.8599999999999</v>
          </cell>
          <cell r="I36" t="str">
            <v>503</v>
          </cell>
          <cell r="J36" t="str">
            <v>01/12901 - Materiaalkosten voor tape bij enkelverstuiking</v>
          </cell>
          <cell r="L36" t="str">
            <v>Overige kosten</v>
          </cell>
          <cell r="N36" t="str">
            <v>503</v>
          </cell>
        </row>
        <row r="37">
          <cell r="F37">
            <v>1609.68</v>
          </cell>
          <cell r="G37">
            <v>2564.84</v>
          </cell>
          <cell r="H37">
            <v>2534.15</v>
          </cell>
          <cell r="I37" t="str">
            <v>503</v>
          </cell>
          <cell r="J37" t="str">
            <v>01/12902 - Materiaalkosten Zwangerschapsreactie (planotest en dergelijke)</v>
          </cell>
          <cell r="L37" t="str">
            <v>Overige kosten</v>
          </cell>
          <cell r="N37" t="str">
            <v>503</v>
          </cell>
        </row>
        <row r="38">
          <cell r="F38">
            <v>28890.87</v>
          </cell>
          <cell r="G38">
            <v>36288.870000000003</v>
          </cell>
          <cell r="H38">
            <v>33423.879999999997</v>
          </cell>
          <cell r="I38" t="str">
            <v>503</v>
          </cell>
          <cell r="J38" t="str">
            <v>01/12903 - Materiaalkosten Dipslides (urineweginfecties)</v>
          </cell>
          <cell r="L38" t="str">
            <v>Overige kosten</v>
          </cell>
          <cell r="N38" t="str">
            <v>503</v>
          </cell>
        </row>
        <row r="39">
          <cell r="F39">
            <v>12925.45</v>
          </cell>
          <cell r="G39">
            <v>20035.73</v>
          </cell>
          <cell r="H39">
            <v>16728.48</v>
          </cell>
          <cell r="I39" t="str">
            <v>503</v>
          </cell>
          <cell r="J39" t="str">
            <v>01/12904 - Materiaalkosten teststrips bloedsuikerbepaling diabetespatiënten (waaronder eyetone-teststrips)</v>
          </cell>
          <cell r="L39" t="str">
            <v>Overige kosten</v>
          </cell>
          <cell r="N39" t="str">
            <v>503</v>
          </cell>
        </row>
        <row r="40">
          <cell r="F40">
            <v>76234.039999999994</v>
          </cell>
          <cell r="G40">
            <v>99625.71</v>
          </cell>
          <cell r="H40">
            <v>83888.8</v>
          </cell>
          <cell r="I40" t="str">
            <v>503</v>
          </cell>
          <cell r="J40" t="str">
            <v>01/12905 - Materiaalkosten vloeibaar stikstof of histofreezer</v>
          </cell>
          <cell r="L40" t="str">
            <v>Overige kosten</v>
          </cell>
          <cell r="N40" t="str">
            <v>503</v>
          </cell>
        </row>
        <row r="41">
          <cell r="F41">
            <v>34.58</v>
          </cell>
          <cell r="G41">
            <v>409.14</v>
          </cell>
          <cell r="H41">
            <v>406.01</v>
          </cell>
          <cell r="I41" t="str">
            <v>503</v>
          </cell>
          <cell r="J41" t="str">
            <v>01/12906 - Materiaalkosten blaaskatheter</v>
          </cell>
          <cell r="L41" t="str">
            <v>Overige kosten</v>
          </cell>
          <cell r="N41" t="str">
            <v>503</v>
          </cell>
        </row>
        <row r="42">
          <cell r="F42">
            <v>15592.94</v>
          </cell>
          <cell r="G42">
            <v>13018.55</v>
          </cell>
          <cell r="H42">
            <v>12695.73</v>
          </cell>
          <cell r="I42" t="str">
            <v>503</v>
          </cell>
          <cell r="J42" t="str">
            <v>01/12907 - Materiaalkosten CRP-sneltest cassette(s)</v>
          </cell>
          <cell r="L42" t="str">
            <v>Overige kosten</v>
          </cell>
          <cell r="N42" t="str">
            <v>503</v>
          </cell>
        </row>
        <row r="43">
          <cell r="F43">
            <v>24374.639999999999</v>
          </cell>
          <cell r="G43">
            <v>22732.639999999999</v>
          </cell>
          <cell r="H43">
            <v>21365.4</v>
          </cell>
          <cell r="I43" t="str">
            <v>504</v>
          </cell>
          <cell r="J43" t="str">
            <v>01/12201 - Consult in de avond, nacht of het weekend, 20 minuten en langer</v>
          </cell>
          <cell r="L43" t="str">
            <v>Kosten niet in een dienstenstructuur</v>
          </cell>
          <cell r="N43" t="str">
            <v>504</v>
          </cell>
        </row>
        <row r="44">
          <cell r="F44">
            <v>700.74</v>
          </cell>
          <cell r="G44">
            <v>634.55999999999995</v>
          </cell>
          <cell r="H44">
            <v>673.58</v>
          </cell>
          <cell r="I44" t="str">
            <v>504</v>
          </cell>
          <cell r="J44" t="str">
            <v>01/12202 - Visite in de avond, nacht of het weekend, korter dan 20 minuten</v>
          </cell>
          <cell r="L44" t="str">
            <v>Kosten niet in een dienstenstructuur</v>
          </cell>
          <cell r="N44" t="str">
            <v>504</v>
          </cell>
        </row>
        <row r="45">
          <cell r="F45">
            <v>22348.54</v>
          </cell>
          <cell r="G45">
            <v>37979.22</v>
          </cell>
          <cell r="H45">
            <v>38807.86</v>
          </cell>
          <cell r="I45" t="str">
            <v>504</v>
          </cell>
          <cell r="J45" t="str">
            <v>01/12203 - Visite in de avond, nacht of het weekend, 20 minuten en langer</v>
          </cell>
          <cell r="L45" t="str">
            <v>Kosten niet in een dienstenstructuur</v>
          </cell>
          <cell r="N45" t="str">
            <v>504</v>
          </cell>
        </row>
        <row r="46">
          <cell r="F46">
            <v>1485.99</v>
          </cell>
          <cell r="G46">
            <v>3093.48</v>
          </cell>
          <cell r="H46">
            <v>2798.4</v>
          </cell>
          <cell r="I46" t="str">
            <v>504</v>
          </cell>
          <cell r="J46" t="str">
            <v>01/12207 - Consult in de avond, nacht of het weekend, korter dan 5 minuten</v>
          </cell>
          <cell r="L46" t="str">
            <v>Ongekwalificeerd</v>
          </cell>
          <cell r="N46" t="str">
            <v>504</v>
          </cell>
        </row>
        <row r="47">
          <cell r="F47">
            <v>7987.78</v>
          </cell>
          <cell r="G47">
            <v>10760.62</v>
          </cell>
          <cell r="H47">
            <v>14090.99</v>
          </cell>
          <cell r="I47" t="str">
            <v>504</v>
          </cell>
          <cell r="J47" t="str">
            <v>01/12208 - Consult in de avond, nacht of het weekend, vanaf 5 minuten tot 20 minuten</v>
          </cell>
          <cell r="L47" t="str">
            <v>Ongekwalificeerd</v>
          </cell>
          <cell r="N47" t="str">
            <v>504</v>
          </cell>
        </row>
        <row r="48">
          <cell r="F48">
            <v>6421549.1200000001</v>
          </cell>
          <cell r="G48">
            <v>8435563.4700000007</v>
          </cell>
          <cell r="H48">
            <v>7922193.6299999999</v>
          </cell>
          <cell r="I48" t="str">
            <v>504</v>
          </cell>
          <cell r="J48" t="str">
            <v>21/12300 - Consult</v>
          </cell>
          <cell r="L48" t="str">
            <v>Ongekwalificeerd</v>
          </cell>
          <cell r="N48" t="str">
            <v>504</v>
          </cell>
        </row>
        <row r="49">
          <cell r="F49">
            <v>1324475.72</v>
          </cell>
          <cell r="G49">
            <v>2329274.56</v>
          </cell>
          <cell r="H49">
            <v>2524894.04</v>
          </cell>
          <cell r="I49" t="str">
            <v>504</v>
          </cell>
          <cell r="J49" t="str">
            <v>21/12301 - Visite</v>
          </cell>
          <cell r="L49" t="str">
            <v>Ongekwalificeerd</v>
          </cell>
          <cell r="N49" t="str">
            <v>504</v>
          </cell>
        </row>
        <row r="50">
          <cell r="F50"/>
          <cell r="G50"/>
          <cell r="H50">
            <v>1415885.49</v>
          </cell>
          <cell r="I50" t="str">
            <v>504</v>
          </cell>
          <cell r="J50" t="str">
            <v>21/12302 - Telefonisch consult</v>
          </cell>
          <cell r="L50" t="str">
            <v>Ongekwalificeerd</v>
          </cell>
          <cell r="N50" t="str">
            <v>504</v>
          </cell>
        </row>
        <row r="51">
          <cell r="F51">
            <v>1516620</v>
          </cell>
          <cell r="G51">
            <v>1833605</v>
          </cell>
          <cell r="H51"/>
          <cell r="I51" t="str">
            <v>504</v>
          </cell>
          <cell r="J51" t="str">
            <v>21/12304 - Triage consult</v>
          </cell>
          <cell r="L51" t="str">
            <v>Ongekwalificeerd</v>
          </cell>
          <cell r="N51" t="str">
            <v>504</v>
          </cell>
        </row>
        <row r="52">
          <cell r="F52"/>
          <cell r="G52">
            <v>26.44</v>
          </cell>
          <cell r="H52"/>
          <cell r="I52" t="str">
            <v>504</v>
          </cell>
          <cell r="J52" t="str">
            <v>01/12206 - Vaccinatie in de avond, nacht of het weekend</v>
          </cell>
          <cell r="L52" t="str">
            <v>Overige kosten</v>
          </cell>
          <cell r="N52" t="str">
            <v>504</v>
          </cell>
        </row>
        <row r="53">
          <cell r="F53">
            <v>19068894.359999999</v>
          </cell>
          <cell r="G53">
            <v>21450472.579999998</v>
          </cell>
          <cell r="H53">
            <v>21362069.66</v>
          </cell>
          <cell r="I53" t="str">
            <v>505</v>
          </cell>
          <cell r="J53" t="str">
            <v>01/11000 - Inschrijving verzekerden tot 65 jaar niet woonachtig in een opslagwijk</v>
          </cell>
          <cell r="L53" t="str">
            <v>Inschrijftarieven</v>
          </cell>
          <cell r="N53" t="str">
            <v>505</v>
          </cell>
        </row>
        <row r="54">
          <cell r="F54">
            <v>2798936.76</v>
          </cell>
          <cell r="G54">
            <v>3544467.9</v>
          </cell>
          <cell r="H54">
            <v>3426784.86</v>
          </cell>
          <cell r="I54" t="str">
            <v>505</v>
          </cell>
          <cell r="J54" t="str">
            <v>01/11100 - Inschrijving verzekerden van 65 jaar tot 75 jaar niet woonachtig in een opslagwijk</v>
          </cell>
          <cell r="L54" t="str">
            <v>Inschrijftarieven</v>
          </cell>
          <cell r="N54" t="str">
            <v>505</v>
          </cell>
        </row>
        <row r="55">
          <cell r="F55">
            <v>2236325.65</v>
          </cell>
          <cell r="G55">
            <v>2690674.33</v>
          </cell>
          <cell r="H55">
            <v>2723974</v>
          </cell>
          <cell r="I55" t="str">
            <v>505</v>
          </cell>
          <cell r="J55" t="str">
            <v>01/11102 - Inschrijving verzekerden tot 65 jaar en woonachtig in een opslagwijk</v>
          </cell>
          <cell r="L55" t="str">
            <v>Inschrijftarieven</v>
          </cell>
          <cell r="N55" t="str">
            <v>505</v>
          </cell>
        </row>
        <row r="56">
          <cell r="F56">
            <v>248687.53</v>
          </cell>
          <cell r="G56">
            <v>301858.03000000003</v>
          </cell>
          <cell r="H56">
            <v>283276.68</v>
          </cell>
          <cell r="I56" t="str">
            <v>505</v>
          </cell>
          <cell r="J56" t="str">
            <v>01/11103 - Inschrijving verzekerden van 65 jaar tot 75 jaar en woonachtig in een opslagwijk</v>
          </cell>
          <cell r="L56" t="str">
            <v>Inschrijftarieven</v>
          </cell>
          <cell r="N56" t="str">
            <v>505</v>
          </cell>
        </row>
        <row r="57">
          <cell r="F57">
            <v>2759463.55</v>
          </cell>
          <cell r="G57">
            <v>3419769.63</v>
          </cell>
          <cell r="H57">
            <v>3272705.05</v>
          </cell>
          <cell r="I57" t="str">
            <v>505</v>
          </cell>
          <cell r="J57" t="str">
            <v>01/11105 - Inschrijving verzekerden vanaf 75 jaar tot 85 jaar niet woonachtig in een opslagwijk</v>
          </cell>
          <cell r="L57" t="str">
            <v>Ongekwalificeerd</v>
          </cell>
          <cell r="N57" t="str">
            <v>505</v>
          </cell>
        </row>
        <row r="58">
          <cell r="F58">
            <v>182200.92</v>
          </cell>
          <cell r="G58">
            <v>220048.01</v>
          </cell>
          <cell r="H58">
            <v>212521.62</v>
          </cell>
          <cell r="I58" t="str">
            <v>505</v>
          </cell>
          <cell r="J58" t="str">
            <v>01/11106 - Inschrijving verzekerden vanaf 75 jaar tot 85 jaar en woonachtig in een opslagwijk</v>
          </cell>
          <cell r="L58" t="str">
            <v>Ongekwalificeerd</v>
          </cell>
          <cell r="N58" t="str">
            <v>505</v>
          </cell>
        </row>
        <row r="59">
          <cell r="F59">
            <v>1481596.71</v>
          </cell>
          <cell r="G59">
            <v>1949371.13</v>
          </cell>
          <cell r="H59">
            <v>1871840.83</v>
          </cell>
          <cell r="I59" t="str">
            <v>505</v>
          </cell>
          <cell r="J59" t="str">
            <v>01/11107 - Inschrijving verzekerden vanaf 85 jaar niet woonachtig in een opslagwijk</v>
          </cell>
          <cell r="L59" t="str">
            <v>Ongekwalificeerd</v>
          </cell>
          <cell r="N59" t="str">
            <v>505</v>
          </cell>
        </row>
        <row r="60">
          <cell r="F60">
            <v>68598.740000000005</v>
          </cell>
          <cell r="G60">
            <v>81180.41</v>
          </cell>
          <cell r="H60">
            <v>73306.710000000006</v>
          </cell>
          <cell r="I60" t="str">
            <v>505</v>
          </cell>
          <cell r="J60" t="str">
            <v>01/11108 - Inschrijving verzekerden vanaf 85 jaar en woonachtig in een opslagwijk</v>
          </cell>
          <cell r="L60" t="str">
            <v>Ongekwalificeerd</v>
          </cell>
          <cell r="N60" t="str">
            <v>505</v>
          </cell>
        </row>
        <row r="61">
          <cell r="F61">
            <v>119530.07</v>
          </cell>
          <cell r="G61">
            <v>723445.09</v>
          </cell>
          <cell r="H61">
            <v>371160.18</v>
          </cell>
          <cell r="I61" t="str">
            <v>505</v>
          </cell>
          <cell r="J61" t="str">
            <v>01/11700 - Deelname programma OPEN (vergoeding kosten mogelijkheid tot online patiëntinzage), per ingeschreven verzekerde</v>
          </cell>
          <cell r="L61" t="str">
            <v>Ongekwalificeerd</v>
          </cell>
          <cell r="N61" t="str">
            <v>505</v>
          </cell>
        </row>
        <row r="62">
          <cell r="F62"/>
          <cell r="G62"/>
          <cell r="H62">
            <v>4416904.75</v>
          </cell>
          <cell r="I62" t="str">
            <v>505</v>
          </cell>
          <cell r="J62" t="str">
            <v>01/11701 - Inkomstenderving en extra gemaakte kosten door Corona</v>
          </cell>
          <cell r="L62" t="str">
            <v>Ongekwalificeerd</v>
          </cell>
          <cell r="N62" t="str">
            <v>505</v>
          </cell>
        </row>
        <row r="63">
          <cell r="F63">
            <v>2388578.77</v>
          </cell>
          <cell r="G63">
            <v>3518511.94</v>
          </cell>
          <cell r="H63">
            <v>3331465.45</v>
          </cell>
          <cell r="I63" t="str">
            <v>506</v>
          </cell>
          <cell r="J63" t="str">
            <v>01/12010 - Consult regulier korter dan 5 minuten</v>
          </cell>
          <cell r="L63" t="str">
            <v>Consult huisarts &lt;5 min</v>
          </cell>
          <cell r="N63" t="str">
            <v>506</v>
          </cell>
        </row>
        <row r="64">
          <cell r="F64">
            <v>4603362.17</v>
          </cell>
          <cell r="G64">
            <v>6412300.4800000004</v>
          </cell>
          <cell r="H64">
            <v>5810986.46</v>
          </cell>
          <cell r="I64" t="str">
            <v>506</v>
          </cell>
          <cell r="J64" t="str">
            <v>01/12001 - Consult regulier 20 minuten en langer</v>
          </cell>
          <cell r="L64" t="str">
            <v>Consult huisarts &gt;20 min</v>
          </cell>
          <cell r="N64" t="str">
            <v>506</v>
          </cell>
        </row>
        <row r="65">
          <cell r="F65">
            <v>7995512</v>
          </cell>
          <cell r="G65">
            <v>10740016.99</v>
          </cell>
          <cell r="H65">
            <v>9898004.9900000002</v>
          </cell>
          <cell r="I65" t="str">
            <v>506</v>
          </cell>
          <cell r="J65" t="str">
            <v>01/12011 - Consult regulier vanaf 5 minuten tot 20 minuten</v>
          </cell>
          <cell r="L65" t="str">
            <v>Consult huisarts 5-20 min</v>
          </cell>
          <cell r="N65" t="str">
            <v>506</v>
          </cell>
        </row>
        <row r="66">
          <cell r="F66">
            <v>57565.59</v>
          </cell>
          <cell r="G66">
            <v>83843.740000000005</v>
          </cell>
          <cell r="H66">
            <v>94125.66</v>
          </cell>
          <cell r="I66" t="str">
            <v>506</v>
          </cell>
          <cell r="J66" t="str">
            <v>01/12118 - Consult praktijkondersteuner GGZ vanaf 5 minuten tot 20 minuten</v>
          </cell>
          <cell r="L66" t="str">
            <v>Consulten POH GGZ</v>
          </cell>
          <cell r="N66" t="str">
            <v>506</v>
          </cell>
        </row>
        <row r="67">
          <cell r="F67">
            <v>958138.21</v>
          </cell>
          <cell r="G67">
            <v>1326935.97</v>
          </cell>
          <cell r="H67">
            <v>1330125.5</v>
          </cell>
          <cell r="I67" t="str">
            <v>506</v>
          </cell>
          <cell r="J67" t="str">
            <v>01/12111 - Consult praktijkondersteuner GGZ 20 minuten en langer</v>
          </cell>
          <cell r="L67" t="str">
            <v>Consulten POH GGZ</v>
          </cell>
          <cell r="N67" t="str">
            <v>506</v>
          </cell>
        </row>
        <row r="68">
          <cell r="F68">
            <v>451.76</v>
          </cell>
          <cell r="G68">
            <v>1182.75</v>
          </cell>
          <cell r="H68">
            <v>852.32</v>
          </cell>
          <cell r="I68" t="str">
            <v>506</v>
          </cell>
          <cell r="J68" t="str">
            <v>01/12112 - Visite praktijkondersteuner GGZ korter dan 20 minuten</v>
          </cell>
          <cell r="L68" t="str">
            <v>Consulten POH GGZ</v>
          </cell>
          <cell r="N68" t="str">
            <v>506</v>
          </cell>
        </row>
        <row r="69">
          <cell r="F69">
            <v>24374.47</v>
          </cell>
          <cell r="G69">
            <v>37851.279999999999</v>
          </cell>
          <cell r="H69">
            <v>34293.29</v>
          </cell>
          <cell r="I69" t="str">
            <v>506</v>
          </cell>
          <cell r="J69" t="str">
            <v>01/12113 - Visite praktijkondersteuner GGZ 20 minuten en langer</v>
          </cell>
          <cell r="L69" t="str">
            <v>Consulten POH GGZ</v>
          </cell>
          <cell r="N69" t="str">
            <v>506</v>
          </cell>
        </row>
        <row r="70">
          <cell r="F70">
            <v>622.38</v>
          </cell>
          <cell r="G70">
            <v>620.09</v>
          </cell>
          <cell r="H70">
            <v>984.55</v>
          </cell>
          <cell r="I70" t="str">
            <v>506</v>
          </cell>
          <cell r="J70" t="str">
            <v>01/12116 - Groepsconsult praktijkondersteuner GGZ</v>
          </cell>
          <cell r="L70" t="str">
            <v>Consulten POH GGZ</v>
          </cell>
          <cell r="N70" t="str">
            <v>506</v>
          </cell>
        </row>
        <row r="71">
          <cell r="F71">
            <v>20090.98</v>
          </cell>
          <cell r="G71">
            <v>29982.07</v>
          </cell>
          <cell r="H71">
            <v>37202.53</v>
          </cell>
          <cell r="I71" t="str">
            <v>506</v>
          </cell>
          <cell r="J71" t="str">
            <v>01/12117 - Consult praktijkondersteuner GGZ korter dan 5 minuten</v>
          </cell>
          <cell r="L71" t="str">
            <v>Consulten POH GGZ</v>
          </cell>
          <cell r="N71" t="str">
            <v>506</v>
          </cell>
        </row>
        <row r="72">
          <cell r="F72"/>
          <cell r="G72"/>
          <cell r="H72">
            <v>-18.079999999999998</v>
          </cell>
          <cell r="I72" t="str">
            <v>506</v>
          </cell>
          <cell r="J72" t="str">
            <v>01/12000 - Consult regulier korter dan 20 minuten</v>
          </cell>
          <cell r="L72" t="str">
            <v>Consult huisarts 5-20 min</v>
          </cell>
          <cell r="N72" t="str">
            <v>506</v>
          </cell>
        </row>
        <row r="73">
          <cell r="F73">
            <v>7256.21</v>
          </cell>
          <cell r="G73">
            <v>13411.56</v>
          </cell>
          <cell r="H73">
            <v>11742.37</v>
          </cell>
          <cell r="I73" t="str">
            <v>506</v>
          </cell>
          <cell r="J73" t="str">
            <v>01/12150 - Huisartsenzorg overdag bij eerstelijnsverblijf, korter dan 20 minuten</v>
          </cell>
          <cell r="L73" t="str">
            <v>Kosten huisartsenzorg ELV en Intensieve zorg</v>
          </cell>
          <cell r="N73" t="str">
            <v>506</v>
          </cell>
        </row>
        <row r="74">
          <cell r="F74">
            <v>12435.15</v>
          </cell>
          <cell r="G74">
            <v>19738.32</v>
          </cell>
          <cell r="H74">
            <v>22879.93</v>
          </cell>
          <cell r="I74" t="str">
            <v>506</v>
          </cell>
          <cell r="J74" t="str">
            <v>01/12151 - Huisartsenzorg overdag bij eerstelijnsverblijf, 20 minuten en langer</v>
          </cell>
          <cell r="L74" t="str">
            <v>Kosten huisartsenzorg ELV en Intensieve zorg</v>
          </cell>
          <cell r="N74" t="str">
            <v>506</v>
          </cell>
        </row>
        <row r="75">
          <cell r="F75">
            <v>1598.44</v>
          </cell>
          <cell r="G75">
            <v>1184.4000000000001</v>
          </cell>
          <cell r="H75"/>
          <cell r="I75" t="str">
            <v>506</v>
          </cell>
          <cell r="J75" t="str">
            <v>01/12152 - Huisartsenzorg in de avond, nacht of het weekend bij eerstelijnsverblijf, korter dan 20 minuten</v>
          </cell>
          <cell r="L75" t="str">
            <v>Kosten huisartsenzorg ELV en Intensieve zorg</v>
          </cell>
          <cell r="N75" t="str">
            <v>506</v>
          </cell>
        </row>
        <row r="76">
          <cell r="F76">
            <v>7407</v>
          </cell>
          <cell r="G76">
            <v>1223.8</v>
          </cell>
          <cell r="H76">
            <v>472.4</v>
          </cell>
          <cell r="I76" t="str">
            <v>506</v>
          </cell>
          <cell r="J76" t="str">
            <v>01/12153 - Huisartsenzorg in de avond, nacht of het weekend bij eerstelijnsverblijf, 20 minuten en langer</v>
          </cell>
          <cell r="L76" t="str">
            <v>Kosten huisartsenzorg ELV en Intensieve zorg</v>
          </cell>
          <cell r="N76" t="str">
            <v>506</v>
          </cell>
        </row>
        <row r="77">
          <cell r="F77">
            <v>1225700.5900000001</v>
          </cell>
          <cell r="G77">
            <v>1979845.63</v>
          </cell>
          <cell r="H77">
            <v>1954001.62</v>
          </cell>
          <cell r="I77" t="str">
            <v>506</v>
          </cell>
          <cell r="J77" t="str">
            <v>01/13034 - Intensieve zorg overdag</v>
          </cell>
          <cell r="L77" t="str">
            <v>Kosten huisartsenzorg ELV en Intensieve zorg</v>
          </cell>
          <cell r="N77" t="str">
            <v>506</v>
          </cell>
        </row>
        <row r="78">
          <cell r="F78">
            <v>63956.09</v>
          </cell>
          <cell r="G78">
            <v>121026.78</v>
          </cell>
          <cell r="H78">
            <v>143083.47</v>
          </cell>
          <cell r="I78" t="str">
            <v>506</v>
          </cell>
          <cell r="J78" t="str">
            <v>01/13036 - Intensieve zorg in de avond, nacht of het weekend</v>
          </cell>
          <cell r="L78" t="str">
            <v>Kosten huisartsenzorg ELV en Intensieve zorg</v>
          </cell>
          <cell r="N78" t="str">
            <v>506</v>
          </cell>
        </row>
        <row r="79">
          <cell r="F79"/>
          <cell r="G79"/>
          <cell r="H79">
            <v>-7782.24</v>
          </cell>
          <cell r="I79" t="str">
            <v>506</v>
          </cell>
          <cell r="J79" t="str">
            <v>99/BL01-506 - Bulkboeking consulttarieven</v>
          </cell>
          <cell r="L79" t="str">
            <v>Consult huisarts 5-20 min</v>
          </cell>
          <cell r="N79" t="str">
            <v>506</v>
          </cell>
        </row>
        <row r="80">
          <cell r="F80">
            <v>275466.32</v>
          </cell>
          <cell r="G80">
            <v>467512.29</v>
          </cell>
          <cell r="H80">
            <v>460963.77</v>
          </cell>
          <cell r="I80" t="str">
            <v>506</v>
          </cell>
          <cell r="J80" t="str">
            <v>01/12002 - Visite regulier korter dan 20 minuten</v>
          </cell>
          <cell r="L80" t="str">
            <v>Visite huisarts &lt;20 min</v>
          </cell>
          <cell r="N80" t="str">
            <v>506</v>
          </cell>
        </row>
        <row r="81">
          <cell r="F81">
            <v>641065.11</v>
          </cell>
          <cell r="G81">
            <v>1018060.7</v>
          </cell>
          <cell r="H81">
            <v>952038.58</v>
          </cell>
          <cell r="I81" t="str">
            <v>506</v>
          </cell>
          <cell r="J81" t="str">
            <v>01/12003 - Visite regulier 20 minuten en langer</v>
          </cell>
          <cell r="L81" t="str">
            <v>Visite huisarts &gt;=20 min</v>
          </cell>
          <cell r="N81" t="str">
            <v>506</v>
          </cell>
        </row>
        <row r="82">
          <cell r="F82">
            <v>3897005.06</v>
          </cell>
          <cell r="G82">
            <v>4519211.99</v>
          </cell>
          <cell r="H82">
            <v>4365729.6399999997</v>
          </cell>
          <cell r="I82" t="str">
            <v>507</v>
          </cell>
          <cell r="J82" t="str">
            <v>01/11201 - Opslag praktijkondersteuner GGZ per kwartaal per ingeschreven verzekerde</v>
          </cell>
          <cell r="L82" t="str">
            <v>Module POH GGZ</v>
          </cell>
          <cell r="N82" t="str">
            <v>507</v>
          </cell>
        </row>
        <row r="83">
          <cell r="F83">
            <v>9291.1200000000008</v>
          </cell>
          <cell r="G83">
            <v>10985.78</v>
          </cell>
          <cell r="H83">
            <v>10728.38</v>
          </cell>
          <cell r="I83" t="str">
            <v>507</v>
          </cell>
          <cell r="J83" t="str">
            <v>01/11609 - O&amp;I Wijkmanagement, per ingeschreven verzekerde</v>
          </cell>
          <cell r="L83" t="str">
            <v>Module POH GGZ</v>
          </cell>
          <cell r="N83" t="str">
            <v>507</v>
          </cell>
        </row>
        <row r="84">
          <cell r="F84"/>
          <cell r="G84"/>
          <cell r="H84">
            <v>-16.02</v>
          </cell>
          <cell r="I84" t="str">
            <v>507</v>
          </cell>
          <cell r="J84" t="str">
            <v>01/11201 - Opslag praktijkondersteuner GGZ per kwartaal per ingeschreven verzekerde</v>
          </cell>
          <cell r="L84" t="str">
            <v>Module POH GGZ</v>
          </cell>
          <cell r="N84" t="str">
            <v>507</v>
          </cell>
        </row>
        <row r="85">
          <cell r="F85">
            <v>310.81</v>
          </cell>
          <cell r="G85"/>
          <cell r="H85"/>
          <cell r="I85" t="str">
            <v>507</v>
          </cell>
          <cell r="J85" t="str">
            <v>01/12609 - Deelprestatie prenatale zorg in geval van overgaan van de cliënt/patiënt van een zorgaanbieder naar een andere zorgaanbieder (bijvoorbeeld in verband met verhuizing): voor de eerste zorgaanbieder, in</v>
          </cell>
          <cell r="L85" t="str">
            <v>Verloskundige zorg door huisartsen</v>
          </cell>
          <cell r="N85" t="str">
            <v>507</v>
          </cell>
        </row>
        <row r="86">
          <cell r="F86">
            <v>162.31</v>
          </cell>
          <cell r="G86"/>
          <cell r="H86"/>
          <cell r="I86" t="str">
            <v>507</v>
          </cell>
          <cell r="J86" t="str">
            <v>01/12617 - Prenatale screening: Tweede Trimester Structureel Echoscopisch Onderzoek (TTSEO) (echo rond 20 weken zwangerschap) bij eenlingen en bij het eerste kind van een meerlingenzwangerschap</v>
          </cell>
          <cell r="L86" t="str">
            <v>Verloskundige zorg door huisartsen</v>
          </cell>
          <cell r="N86" t="str">
            <v>507</v>
          </cell>
        </row>
        <row r="87">
          <cell r="F87"/>
          <cell r="G87">
            <v>334.92</v>
          </cell>
          <cell r="H87"/>
          <cell r="I87" t="str">
            <v>507</v>
          </cell>
          <cell r="J87" t="str">
            <v>01/HMNZ - Huisartsen Medisch Noodzakelijke Zorg</v>
          </cell>
          <cell r="L87" t="str">
            <v>S1 verrichtingen</v>
          </cell>
          <cell r="N87" t="str">
            <v>507</v>
          </cell>
        </row>
        <row r="88">
          <cell r="F88">
            <v>160474.41</v>
          </cell>
          <cell r="G88">
            <v>196570.46</v>
          </cell>
          <cell r="H88">
            <v>190567.11</v>
          </cell>
          <cell r="I88" t="str">
            <v>507</v>
          </cell>
          <cell r="J88" t="str">
            <v>01/12401 - Consult passant 20 minuten en langer</v>
          </cell>
          <cell r="L88" t="str">
            <v>Passantentarieven</v>
          </cell>
          <cell r="N88" t="str">
            <v>507</v>
          </cell>
        </row>
        <row r="89">
          <cell r="F89">
            <v>2151.9299999999998</v>
          </cell>
          <cell r="G89">
            <v>3908.86</v>
          </cell>
          <cell r="H89">
            <v>4474.21</v>
          </cell>
          <cell r="I89" t="str">
            <v>507</v>
          </cell>
          <cell r="J89" t="str">
            <v>01/12402 - Visite passant korter dan 20 minuten</v>
          </cell>
          <cell r="L89" t="str">
            <v>Passantentarieven</v>
          </cell>
          <cell r="N89" t="str">
            <v>507</v>
          </cell>
        </row>
        <row r="90">
          <cell r="F90">
            <v>12082.21</v>
          </cell>
          <cell r="G90">
            <v>15061.34</v>
          </cell>
          <cell r="H90">
            <v>36466.92</v>
          </cell>
          <cell r="I90" t="str">
            <v>507</v>
          </cell>
          <cell r="J90" t="str">
            <v>01/12403 - Visite passant 20 minuten en langer</v>
          </cell>
          <cell r="L90" t="str">
            <v>Passantentarieven</v>
          </cell>
          <cell r="N90" t="str">
            <v>507</v>
          </cell>
        </row>
        <row r="91">
          <cell r="F91">
            <v>47.07</v>
          </cell>
          <cell r="G91">
            <v>45.92</v>
          </cell>
          <cell r="H91">
            <v>89.52</v>
          </cell>
          <cell r="I91" t="str">
            <v>507</v>
          </cell>
          <cell r="J91" t="str">
            <v>01/12406 - Vaccinatie passant</v>
          </cell>
          <cell r="L91" t="str">
            <v>Passantentarieven</v>
          </cell>
          <cell r="N91" t="str">
            <v>507</v>
          </cell>
        </row>
        <row r="92">
          <cell r="F92">
            <v>26081.33</v>
          </cell>
          <cell r="G92">
            <v>43366.36</v>
          </cell>
          <cell r="H92">
            <v>42810.65</v>
          </cell>
          <cell r="I92" t="str">
            <v>507</v>
          </cell>
          <cell r="J92" t="str">
            <v>01/12410 - Consult passant korter dan 5 minuten</v>
          </cell>
          <cell r="L92" t="str">
            <v>Passantentarieven</v>
          </cell>
          <cell r="N92" t="str">
            <v>507</v>
          </cell>
        </row>
        <row r="93">
          <cell r="F93">
            <v>209281.11</v>
          </cell>
          <cell r="G93">
            <v>301094.34000000003</v>
          </cell>
          <cell r="H93">
            <v>287493.59000000003</v>
          </cell>
          <cell r="I93" t="str">
            <v>507</v>
          </cell>
          <cell r="J93" t="str">
            <v>01/12411 - Consult passant vanaf 5 minuten tot 20 minuten</v>
          </cell>
          <cell r="L93" t="str">
            <v>Passantentarieven</v>
          </cell>
          <cell r="N93" t="str">
            <v>507</v>
          </cell>
        </row>
        <row r="94">
          <cell r="F94">
            <v>1017123.53</v>
          </cell>
          <cell r="G94">
            <v>1344662</v>
          </cell>
          <cell r="H94">
            <v>1178410.8500000001</v>
          </cell>
          <cell r="I94" t="str">
            <v>507</v>
          </cell>
          <cell r="J94" t="str">
            <v>01/13012 - Chirurgie</v>
          </cell>
          <cell r="L94" t="str">
            <v>S1 Verrichtingen</v>
          </cell>
          <cell r="N94" t="str">
            <v>507</v>
          </cell>
        </row>
        <row r="95">
          <cell r="F95">
            <v>32960.6</v>
          </cell>
          <cell r="G95">
            <v>61166.31</v>
          </cell>
          <cell r="H95">
            <v>55511.64</v>
          </cell>
          <cell r="I95" t="str">
            <v>507</v>
          </cell>
          <cell r="J95" t="str">
            <v>01/13015 - Ambulante compressietherapie bij ulcus cruris</v>
          </cell>
          <cell r="L95" t="str">
            <v>S1 Verrichtingen</v>
          </cell>
          <cell r="N95" t="str">
            <v>507</v>
          </cell>
        </row>
        <row r="96">
          <cell r="F96">
            <v>191367.37</v>
          </cell>
          <cell r="G96">
            <v>283811.28000000003</v>
          </cell>
          <cell r="H96">
            <v>269939.83</v>
          </cell>
          <cell r="I96" t="str">
            <v>507</v>
          </cell>
          <cell r="J96" t="str">
            <v>01/13023 - Therapeutische injectie (Cyriax)</v>
          </cell>
          <cell r="L96" t="str">
            <v>S1 Verrichtingen</v>
          </cell>
          <cell r="N96" t="str">
            <v>507</v>
          </cell>
        </row>
        <row r="97">
          <cell r="F97">
            <v>10767.38</v>
          </cell>
          <cell r="G97">
            <v>17269.259999999998</v>
          </cell>
          <cell r="H97">
            <v>16047.39</v>
          </cell>
          <cell r="I97" t="str">
            <v>507</v>
          </cell>
          <cell r="J97" t="str">
            <v>01/13024 - Oogboring</v>
          </cell>
          <cell r="L97" t="str">
            <v>S1 Verrichtingen</v>
          </cell>
          <cell r="N97" t="str">
            <v>507</v>
          </cell>
        </row>
        <row r="98">
          <cell r="F98">
            <v>148339.07999999999</v>
          </cell>
          <cell r="G98">
            <v>211007.68</v>
          </cell>
          <cell r="H98">
            <v>196930.64</v>
          </cell>
          <cell r="I98" t="str">
            <v>507</v>
          </cell>
          <cell r="J98" t="str">
            <v>01/13042 - IUD (spiraaltje) of etonogestrel implantatiestaafje aanbrengen/implanteren en/of verwijderen</v>
          </cell>
          <cell r="L98" t="str">
            <v>S1 Verrichtingen</v>
          </cell>
          <cell r="N98" t="str">
            <v>507</v>
          </cell>
        </row>
        <row r="99">
          <cell r="F99">
            <v>451.2</v>
          </cell>
          <cell r="G99">
            <v>1188.76</v>
          </cell>
          <cell r="H99">
            <v>1328.34</v>
          </cell>
          <cell r="I99" t="str">
            <v>507</v>
          </cell>
          <cell r="J99" t="str">
            <v>01/12006 - Vaccinatie regulier</v>
          </cell>
          <cell r="L99" t="str">
            <v>Vaccinaties</v>
          </cell>
          <cell r="N99" t="str">
            <v>507</v>
          </cell>
        </row>
        <row r="100">
          <cell r="F100">
            <v>4913.26</v>
          </cell>
          <cell r="G100"/>
          <cell r="H100">
            <v>1550.4</v>
          </cell>
          <cell r="I100" t="str">
            <v>507</v>
          </cell>
          <cell r="J100" t="str">
            <v>01/12600 - Volledige verloskundige zorg, verzekerden niet woonachtig in opslagwijken</v>
          </cell>
          <cell r="L100" t="str">
            <v>Verloskundige zorg door huisartsen</v>
          </cell>
          <cell r="N100" t="str">
            <v>507</v>
          </cell>
        </row>
        <row r="101">
          <cell r="F101">
            <v>599.02</v>
          </cell>
          <cell r="G101">
            <v>2378.64</v>
          </cell>
          <cell r="H101">
            <v>1720.95</v>
          </cell>
          <cell r="I101" t="str">
            <v>507</v>
          </cell>
          <cell r="J101" t="str">
            <v>01/12601 - Deelprestatie verloskundige zorg: volledige prenatale zorg, verzekerden niet woonachtig in opslagwijken</v>
          </cell>
          <cell r="L101" t="str">
            <v>Verloskundige zorg door huisartsen</v>
          </cell>
          <cell r="N101" t="str">
            <v>507</v>
          </cell>
        </row>
        <row r="102">
          <cell r="F102">
            <v>370.61</v>
          </cell>
          <cell r="G102">
            <v>2169.7199999999998</v>
          </cell>
          <cell r="H102">
            <v>1395.36</v>
          </cell>
          <cell r="I102" t="str">
            <v>507</v>
          </cell>
          <cell r="J102" t="str">
            <v>01/12603 - Deelprestatie verloskundige zorg: volledige postnatale zorg, verzekerden niet woonachtig in opslagwijken</v>
          </cell>
          <cell r="L102" t="str">
            <v>Verloskundige zorg door huisartsen</v>
          </cell>
          <cell r="N102" t="str">
            <v>507</v>
          </cell>
        </row>
        <row r="103">
          <cell r="F103"/>
          <cell r="G103"/>
          <cell r="H103">
            <v>195.04</v>
          </cell>
          <cell r="I103" t="str">
            <v>507</v>
          </cell>
          <cell r="J103" t="str">
            <v>01/12605 - Deelprestatie bij miskraam of verwijzing naar het ziekenhuis/ de medisch specialistische zorg: prenatale zorg van 0 tot en met 14 weken, verzekerden niet woonachtig in opslagwijken</v>
          </cell>
          <cell r="L103" t="str">
            <v>Verloskundige zorg door huisartsen</v>
          </cell>
          <cell r="N103" t="str">
            <v>507</v>
          </cell>
        </row>
        <row r="104">
          <cell r="F104"/>
          <cell r="G104">
            <v>683.86</v>
          </cell>
          <cell r="H104">
            <v>659.7</v>
          </cell>
          <cell r="I104" t="str">
            <v>507</v>
          </cell>
          <cell r="J104" t="str">
            <v>01/12607 - Deelprestatie bij miskraam of verwijzing naar het ziekenhuis/ de medisch specialistische zorg: prenatale zorg na 29 weken, maar vóór de bevalling, verzekerden niet woonachtig in opslagwijken</v>
          </cell>
          <cell r="L104" t="str">
            <v>Verloskundige zorg door huisartsen</v>
          </cell>
          <cell r="N104" t="str">
            <v>507</v>
          </cell>
        </row>
        <row r="105">
          <cell r="F105"/>
          <cell r="G105">
            <v>428.1</v>
          </cell>
          <cell r="H105"/>
          <cell r="I105" t="str">
            <v>507</v>
          </cell>
          <cell r="J105" t="str">
            <v>01/12610 - Deelprestatie prenatale zorg in geval van overgaan van de cliënt/patiënt van een zorgaanbieder naar een andere zorgaanbieder (bijvoorbeeld in verband met verhuizing): voor de eerste zorgaanbieder, in</v>
          </cell>
          <cell r="L105" t="str">
            <v>Verloskundige zorg door huisartsen</v>
          </cell>
          <cell r="N105" t="str">
            <v>507</v>
          </cell>
        </row>
        <row r="106">
          <cell r="F106">
            <v>146.68</v>
          </cell>
          <cell r="G106">
            <v>48.02</v>
          </cell>
          <cell r="H106">
            <v>326.97000000000003</v>
          </cell>
          <cell r="I106" t="str">
            <v>507</v>
          </cell>
          <cell r="J106" t="str">
            <v>01/12614 - Termijnecho om vast te stellen hoe lang iemand zwanger is</v>
          </cell>
          <cell r="L106" t="str">
            <v>Verloskundige zorg door huisartsen</v>
          </cell>
          <cell r="N106" t="str">
            <v>507</v>
          </cell>
        </row>
        <row r="107">
          <cell r="F107">
            <v>138.12</v>
          </cell>
          <cell r="G107">
            <v>48.88</v>
          </cell>
          <cell r="H107">
            <v>94</v>
          </cell>
          <cell r="I107" t="str">
            <v>507</v>
          </cell>
          <cell r="J107" t="str">
            <v>01/12615 - Prenatale screening: Counseling</v>
          </cell>
          <cell r="L107" t="str">
            <v>Verloskundige zorg door huisartsen</v>
          </cell>
          <cell r="N107" t="str">
            <v>507</v>
          </cell>
        </row>
        <row r="108">
          <cell r="F108">
            <v>285</v>
          </cell>
          <cell r="G108">
            <v>320.16000000000003</v>
          </cell>
          <cell r="H108">
            <v>467.04</v>
          </cell>
          <cell r="I108" t="str">
            <v>507</v>
          </cell>
          <cell r="J108" t="str">
            <v>01/12618 - Specifieke diagnose echo</v>
          </cell>
          <cell r="L108" t="str">
            <v>Verloskundige zorg door huisartsen</v>
          </cell>
          <cell r="N108" t="str">
            <v>507</v>
          </cell>
        </row>
        <row r="109">
          <cell r="F109"/>
          <cell r="G109">
            <v>444.79</v>
          </cell>
          <cell r="H109"/>
          <cell r="I109" t="str">
            <v>507</v>
          </cell>
          <cell r="J109" t="str">
            <v>01/12623 - Deelprestatie verloskundige zorg: volledige postnatale zorg, verzekerden woonachtig in opslagwijken</v>
          </cell>
          <cell r="L109" t="str">
            <v>Verloskundige zorg door huisartsen</v>
          </cell>
          <cell r="N109" t="str">
            <v>507</v>
          </cell>
        </row>
        <row r="110">
          <cell r="F110"/>
          <cell r="G110"/>
          <cell r="H110">
            <v>-67.84</v>
          </cell>
          <cell r="I110" t="str">
            <v>510</v>
          </cell>
          <cell r="J110" t="str">
            <v>01/11600 - Module geïntegreerde eerstelijnszorg voor samenwerkingsverbanden met een rechtspersoonlijkheid</v>
          </cell>
          <cell r="L110" t="str">
            <v>Ondersteuning en infrastructuur</v>
          </cell>
          <cell r="N110" t="str">
            <v>510</v>
          </cell>
        </row>
        <row r="111">
          <cell r="F111"/>
          <cell r="G111"/>
          <cell r="H111">
            <v>3433</v>
          </cell>
          <cell r="I111" t="str">
            <v>510</v>
          </cell>
          <cell r="J111" t="str">
            <v>99/BL01-15166 - Nacalculatie Multidisciplinaire zorg GGZ</v>
          </cell>
          <cell r="L111" t="str">
            <v>Ondersteuning en infrastructuur</v>
          </cell>
          <cell r="N111" t="str">
            <v>510</v>
          </cell>
        </row>
        <row r="112">
          <cell r="F112">
            <v>7242.91</v>
          </cell>
          <cell r="G112">
            <v>5218.87</v>
          </cell>
          <cell r="H112">
            <v>3432.97</v>
          </cell>
          <cell r="I112" t="str">
            <v>510</v>
          </cell>
          <cell r="J112" t="str">
            <v>01/11618 - Multidisciplinarie zorg Astma - excl. O&amp;I</v>
          </cell>
          <cell r="L112" t="str">
            <v>Multidisciplinaire zorgverlening COPD (vergoedingscomponent te verzekeren prestatie Zvw)</v>
          </cell>
          <cell r="N112" t="str">
            <v>510</v>
          </cell>
        </row>
        <row r="113">
          <cell r="F113">
            <v>1248.4000000000001</v>
          </cell>
          <cell r="G113">
            <v>909.9</v>
          </cell>
          <cell r="H113">
            <v>1030.68</v>
          </cell>
          <cell r="I113" t="str">
            <v>510</v>
          </cell>
          <cell r="J113" t="str">
            <v>01/11619 - Multidisciplinaire zorg COPD/Astma - excl. O&amp;I</v>
          </cell>
          <cell r="L113" t="str">
            <v>Multidisciplinaire zorgverlening COPD (vergoedingscomponent te verzekeren prestatie Zvw)</v>
          </cell>
          <cell r="N113" t="str">
            <v>510</v>
          </cell>
        </row>
        <row r="114">
          <cell r="F114">
            <v>949.8</v>
          </cell>
          <cell r="G114">
            <v>782.56</v>
          </cell>
          <cell r="H114"/>
          <cell r="I114" t="str">
            <v>510</v>
          </cell>
          <cell r="J114" t="str">
            <v>01/11621 - Multidisciplinaire zorg COPD - niet gecontracteerd</v>
          </cell>
          <cell r="L114" t="str">
            <v>Multidisciplinaire zorgverlening COPD (vergoedingscomponent te verzekeren prestatie Zvw)</v>
          </cell>
          <cell r="N114" t="str">
            <v>510</v>
          </cell>
        </row>
        <row r="115">
          <cell r="F115">
            <v>128286.19</v>
          </cell>
          <cell r="G115">
            <v>96594.73</v>
          </cell>
          <cell r="H115">
            <v>75503.210000000006</v>
          </cell>
          <cell r="I115" t="str">
            <v>510</v>
          </cell>
          <cell r="J115" t="str">
            <v>01/11623 - Multidisciplinaire zorg COPD - excl. O&amp;I</v>
          </cell>
          <cell r="L115" t="str">
            <v>Multidisciplinaire zorgverlening COPD (vergoedingscomponent te verzekeren prestatie Zvw)</v>
          </cell>
          <cell r="N115" t="str">
            <v>510</v>
          </cell>
        </row>
        <row r="116">
          <cell r="F116">
            <v>102992.16</v>
          </cell>
          <cell r="G116">
            <v>96271.86</v>
          </cell>
          <cell r="H116">
            <v>88648.960000000006</v>
          </cell>
          <cell r="I116" t="str">
            <v>510</v>
          </cell>
          <cell r="J116" t="str">
            <v>01/11626 - Multidisciplinarie zorg Astma</v>
          </cell>
          <cell r="L116" t="str">
            <v>Multidisciplinaire zorgverlening COPD (vergoedingscomponent te verzekeren prestatie Zvw)</v>
          </cell>
          <cell r="N116" t="str">
            <v>510</v>
          </cell>
        </row>
        <row r="117">
          <cell r="F117">
            <v>46801.15</v>
          </cell>
          <cell r="G117">
            <v>183438.7</v>
          </cell>
          <cell r="H117">
            <v>203597.32</v>
          </cell>
          <cell r="I117" t="str">
            <v>510</v>
          </cell>
          <cell r="J117" t="str">
            <v>01/40021 - Multidisciplinaire zorg COPD</v>
          </cell>
          <cell r="L117" t="str">
            <v>Multidisciplinaire zorgverlening COPD (vergoedingscomponent te verzekeren prestatie Zvw)</v>
          </cell>
          <cell r="N117" t="str">
            <v>510</v>
          </cell>
        </row>
        <row r="118">
          <cell r="F118">
            <v>52794.75</v>
          </cell>
          <cell r="G118">
            <v>57932.5</v>
          </cell>
          <cell r="H118"/>
          <cell r="I118" t="str">
            <v>510</v>
          </cell>
          <cell r="J118" t="str">
            <v>01/11614 - Multidisciplinaire zorg HVZ - excl. O&amp;I</v>
          </cell>
          <cell r="L118" t="str">
            <v>Multidisciplinaire zorgverlening DM type 2 en multidisciplinaire zorgverlening CVR (vergoedingscomponent te verzekeren prestatie Zvw)</v>
          </cell>
          <cell r="N118" t="str">
            <v>510</v>
          </cell>
        </row>
        <row r="119">
          <cell r="F119">
            <v>35476.36</v>
          </cell>
          <cell r="G119">
            <v>38114.11</v>
          </cell>
          <cell r="H119"/>
          <cell r="I119" t="str">
            <v>510</v>
          </cell>
          <cell r="J119" t="str">
            <v>01/11615 - Multidisciplinaire zorg VVR - excl. O&amp;I</v>
          </cell>
          <cell r="L119" t="str">
            <v>Multidisciplinaire zorgverlening DM type 2 en multidisciplinaire zorgverlening CVR (vergoedingscomponent te verzekeren prestatie Zvw)</v>
          </cell>
          <cell r="N119" t="str">
            <v>510</v>
          </cell>
        </row>
        <row r="120">
          <cell r="F120">
            <v>1242935.3400000001</v>
          </cell>
          <cell r="G120">
            <v>870951.43</v>
          </cell>
          <cell r="H120">
            <v>622598.91</v>
          </cell>
          <cell r="I120" t="str">
            <v>510</v>
          </cell>
          <cell r="J120" t="str">
            <v>01/11616 - Multidisciplinaire zorg DM2 - excl. O&amp;I</v>
          </cell>
          <cell r="L120" t="str">
            <v>Multidisciplinaire zorgverlening DM type 2 en multidisciplinaire zorgverlening CVR (vergoedingscomponent te verzekeren prestatie Zvw)</v>
          </cell>
          <cell r="N120" t="str">
            <v>510</v>
          </cell>
        </row>
        <row r="121">
          <cell r="F121">
            <v>575883.26</v>
          </cell>
          <cell r="G121">
            <v>368201.96</v>
          </cell>
          <cell r="H121">
            <v>341801.85</v>
          </cell>
          <cell r="I121" t="str">
            <v>510</v>
          </cell>
          <cell r="J121" t="str">
            <v>01/11617 - Multidisciplinaire zorg VRM - excl. O&amp;I</v>
          </cell>
          <cell r="L121" t="str">
            <v>Multidisciplinaire zorgverlening DM type 2 en multidisciplinaire zorgverlening CVR (vergoedingscomponent te verzekeren prestatie Zvw)</v>
          </cell>
          <cell r="N121" t="str">
            <v>510</v>
          </cell>
        </row>
        <row r="122">
          <cell r="F122">
            <v>3696.86</v>
          </cell>
          <cell r="G122">
            <v>3724.88</v>
          </cell>
          <cell r="H122"/>
          <cell r="I122" t="str">
            <v>510</v>
          </cell>
          <cell r="J122" t="str">
            <v>01/11620 - Multidisciplinaire zorg Diabetes Mellitus type 2 -  niet gecontracteerd</v>
          </cell>
          <cell r="L122" t="str">
            <v>Multidisciplinaire zorgverlening DM type 2 en multidisciplinaire zorgverlening CVR (vergoedingscomponent te verzekeren prestatie Zvw)</v>
          </cell>
          <cell r="N122" t="str">
            <v>510</v>
          </cell>
        </row>
        <row r="123">
          <cell r="F123">
            <v>218.54</v>
          </cell>
          <cell r="G123">
            <v>201.04</v>
          </cell>
          <cell r="H123"/>
          <cell r="I123" t="str">
            <v>510</v>
          </cell>
          <cell r="J123" t="str">
            <v>01/11622 - Multidisciplinaire zorg hart- of vaatziekten - niet  gecontracteerd</v>
          </cell>
          <cell r="L123" t="str">
            <v>Multidisciplinaire zorgverlening DM type 2 en multidisciplinaire zorgverlening CVR (vergoedingscomponent te verzekeren prestatie Zvw)</v>
          </cell>
          <cell r="N123" t="str">
            <v>510</v>
          </cell>
        </row>
        <row r="124">
          <cell r="F124">
            <v>18925.66</v>
          </cell>
          <cell r="G124">
            <v>14976.09</v>
          </cell>
          <cell r="H124">
            <v>15592.39</v>
          </cell>
          <cell r="I124" t="str">
            <v>510</v>
          </cell>
          <cell r="J124" t="str">
            <v>01/11625 - Multidisciplinaire zorg DM2/VRM</v>
          </cell>
          <cell r="L124" t="str">
            <v>Multidisciplinaire zorgverlening DM type 2 en multidisciplinaire zorgverlening CVR (vergoedingscomponent te verzekeren prestatie Zvw)</v>
          </cell>
          <cell r="N124" t="str">
            <v>510</v>
          </cell>
        </row>
        <row r="125">
          <cell r="F125">
            <v>83342.850000000006</v>
          </cell>
          <cell r="G125">
            <v>95920.67</v>
          </cell>
          <cell r="H125">
            <v>144480.1</v>
          </cell>
          <cell r="I125" t="str">
            <v>510</v>
          </cell>
          <cell r="J125" t="str">
            <v>01/31292 - Multidisciplinaire zorg HVZ</v>
          </cell>
          <cell r="L125" t="str">
            <v>Multidisciplinaire zorgverlening DM type 2 en multidisciplinaire zorgverlening CVR (vergoedingscomponent te verzekeren prestatie Zvw)</v>
          </cell>
          <cell r="N125" t="str">
            <v>510</v>
          </cell>
        </row>
        <row r="126">
          <cell r="F126">
            <v>123351.21</v>
          </cell>
          <cell r="G126">
            <v>135916.48000000001</v>
          </cell>
          <cell r="H126">
            <v>162883.32</v>
          </cell>
          <cell r="I126" t="str">
            <v>510</v>
          </cell>
          <cell r="J126" t="str">
            <v>01/31293 - Multidisciplinaire zorg VVR</v>
          </cell>
          <cell r="L126" t="str">
            <v>Multidisciplinaire zorgverlening DM type 2 en multidisciplinaire zorgverlening CVR (vergoedingscomponent te verzekeren prestatie Zvw)</v>
          </cell>
          <cell r="N126" t="str">
            <v>510</v>
          </cell>
        </row>
        <row r="127">
          <cell r="F127">
            <v>405258.61</v>
          </cell>
          <cell r="G127">
            <v>1499716.91</v>
          </cell>
          <cell r="H127">
            <v>1656375.12</v>
          </cell>
          <cell r="I127" t="str">
            <v>510</v>
          </cell>
          <cell r="J127" t="str">
            <v>01/40001 - Multidisclipinaire zorgverlening DM type 2</v>
          </cell>
          <cell r="L127" t="str">
            <v>Multidisciplinaire zorgverlening DM type 2 en multidisciplinaire zorgverlening CVR (vergoedingscomponent te verzekeren prestatie Zvw)</v>
          </cell>
          <cell r="N127" t="str">
            <v>510</v>
          </cell>
        </row>
        <row r="128">
          <cell r="F128">
            <v>145745.71</v>
          </cell>
          <cell r="G128">
            <v>386396.83</v>
          </cell>
          <cell r="H128">
            <v>337680.21</v>
          </cell>
          <cell r="I128" t="str">
            <v>510</v>
          </cell>
          <cell r="J128" t="str">
            <v>01/40011 - Multidisclipinaire zorgverlening CVRM</v>
          </cell>
          <cell r="L128" t="str">
            <v>Multidisciplinaire zorgverlening DM type 2 en multidisciplinaire zorgverlening CVR (vergoedingscomponent te verzekeren prestatie Zvw)</v>
          </cell>
          <cell r="N128" t="str">
            <v>510</v>
          </cell>
        </row>
        <row r="129">
          <cell r="F129">
            <v>479917.7</v>
          </cell>
          <cell r="G129">
            <v>633170.87</v>
          </cell>
          <cell r="H129">
            <v>495552.81</v>
          </cell>
          <cell r="I129" t="str">
            <v>510</v>
          </cell>
          <cell r="J129" t="str">
            <v>24/6300 - Individuele zitting diëtetiek als onderdeel van gecoördineerde multidisciplinaire zorgverlening aan patiënten met DM, COPD en VRM</v>
          </cell>
          <cell r="L129" t="str">
            <v>Multidisciplinaire zorgverlening DM type 2 en multidisciplinaire zorgverlening CVR (vergoedingscomponent te verzekeren prestatie Zvw)</v>
          </cell>
          <cell r="N129" t="str">
            <v>510</v>
          </cell>
        </row>
        <row r="130">
          <cell r="F130">
            <v>11727.48</v>
          </cell>
          <cell r="G130">
            <v>16272.58</v>
          </cell>
          <cell r="H130">
            <v>11814.55</v>
          </cell>
          <cell r="I130" t="str">
            <v>510</v>
          </cell>
          <cell r="J130" t="str">
            <v>24/6301 - Toeslag voor behandeling bij diëtetiek als onderdeel van gecoördineerde multidisciplinaire zorgverlening aan patiënten met DM, COPD en VRM aan huis</v>
          </cell>
          <cell r="L130" t="str">
            <v>Multidisciplinaire zorgverlening DM type 2 en multidisciplinaire zorgverlening CVR (vergoedingscomponent te verzekeren prestatie Zvw)</v>
          </cell>
          <cell r="N130" t="str">
            <v>510</v>
          </cell>
        </row>
        <row r="131">
          <cell r="F131">
            <v>96445.32</v>
          </cell>
          <cell r="G131">
            <v>139045.6</v>
          </cell>
          <cell r="H131">
            <v>103140.52</v>
          </cell>
          <cell r="I131" t="str">
            <v>510</v>
          </cell>
          <cell r="J131" t="str">
            <v>24/6304 - Intake en onderzoek diëtetiek als onderdeel van gecoördineerde multidisciplinaire zorgverlening aan patiënten met DM, COPD en VRM na verwijzing</v>
          </cell>
          <cell r="L131" t="str">
            <v>Multidisciplinaire zorgverlening DM type 2 en multidisciplinaire zorgverlening CVR (vergoedingscomponent te verzekeren prestatie Zvw)</v>
          </cell>
          <cell r="N131" t="str">
            <v>510</v>
          </cell>
        </row>
        <row r="132">
          <cell r="F132">
            <v>236.76</v>
          </cell>
          <cell r="G132"/>
          <cell r="H132"/>
          <cell r="I132" t="str">
            <v>510</v>
          </cell>
          <cell r="J132" t="str">
            <v>24/6307 - Groepszitting voor behandeling diëtetiek als onderdeel van gecoördineerde multidisciplinaire zorgverlening aan patiënten met DM, COPD en VRM van vier personen</v>
          </cell>
          <cell r="L132" t="str">
            <v>Multidisciplinaire zorgverlening DM type 2 en multidisciplinaire zorgverlening CVR (vergoedingscomponent te verzekeren prestatie Zvw)</v>
          </cell>
          <cell r="N132" t="str">
            <v>510</v>
          </cell>
        </row>
        <row r="133">
          <cell r="F133"/>
          <cell r="G133"/>
          <cell r="H133">
            <v>2288.9299999999998</v>
          </cell>
          <cell r="I133" t="str">
            <v>510</v>
          </cell>
          <cell r="J133" t="str">
            <v>24/6308 - Groepszitting voor behandeling diëtetiek als onderdeel van gecoördineerde multidisciplinaire zorgverlening aan patiënten met DM, COPD en VRM van vijf tot en met tien personen</v>
          </cell>
          <cell r="L133" t="str">
            <v>Multidisciplinaire zorgverlening DM type 2 en multidisciplinaire zorgverlening CVR (vergoedingscomponent te verzekeren prestatie Zvw)</v>
          </cell>
          <cell r="N133" t="str">
            <v>510</v>
          </cell>
        </row>
        <row r="134">
          <cell r="F134">
            <v>4344.2700000000004</v>
          </cell>
          <cell r="G134">
            <v>59956</v>
          </cell>
          <cell r="H134">
            <v>64530.62</v>
          </cell>
          <cell r="I134" t="str">
            <v>510</v>
          </cell>
          <cell r="J134" t="str">
            <v>24/6310 - Telefonische zitting ten behoeve van diëtetiek in de keten</v>
          </cell>
          <cell r="L134" t="str">
            <v>Multidisciplinaire zorgverlening DM type 2 en multidisciplinaire zorgverlening CVR (vergoedingscomponent te verzekeren prestatie Zvw)</v>
          </cell>
          <cell r="N134" t="str">
            <v>510</v>
          </cell>
        </row>
        <row r="135">
          <cell r="F135">
            <v>65625.399999999994</v>
          </cell>
          <cell r="G135">
            <v>93946.240000000005</v>
          </cell>
          <cell r="H135">
            <v>77577.06</v>
          </cell>
          <cell r="I135" t="str">
            <v>510</v>
          </cell>
          <cell r="J135" t="str">
            <v>24/6311 - Individueel dieetvoorschrift ten behoeve van diëtetiek in de keten</v>
          </cell>
          <cell r="L135" t="str">
            <v>Multidisciplinaire zorgverlening DM type 2 en multidisciplinaire zorgverlening CVR (vergoedingscomponent te verzekeren prestatie Zvw)</v>
          </cell>
          <cell r="N135" t="str">
            <v>510</v>
          </cell>
        </row>
        <row r="136">
          <cell r="F136"/>
          <cell r="G136"/>
          <cell r="H136">
            <v>-67578.13</v>
          </cell>
          <cell r="I136" t="str">
            <v>510</v>
          </cell>
          <cell r="J136" t="str">
            <v>99/BL01-40011 - Nacalculatie Multidisclipinaire zorgverlening CVRM</v>
          </cell>
          <cell r="L136" t="str">
            <v>Multidisciplinaire zorgverlening DM type 2 en multidisciplinaire zorgverlening CVR (vergoedingscomponent te verzekeren prestatie Zvw)</v>
          </cell>
          <cell r="N136" t="str">
            <v>510</v>
          </cell>
        </row>
        <row r="137">
          <cell r="F137">
            <v>171380.45</v>
          </cell>
          <cell r="G137">
            <v>599584.38</v>
          </cell>
          <cell r="H137">
            <v>792773.22</v>
          </cell>
          <cell r="I137" t="str">
            <v>510</v>
          </cell>
          <cell r="J137" t="str">
            <v>01/11600 - Module geïntegreerde eerstelijnszorg voor samenwerkingsverbanden met een rechtspersoonlijkheid</v>
          </cell>
          <cell r="L137" t="str">
            <v>Ondersteuning en infrastructuur</v>
          </cell>
          <cell r="N137" t="str">
            <v>510</v>
          </cell>
        </row>
        <row r="138">
          <cell r="F138"/>
          <cell r="G138">
            <v>2890.37</v>
          </cell>
          <cell r="H138">
            <v>7827.4</v>
          </cell>
          <cell r="I138" t="str">
            <v>510</v>
          </cell>
          <cell r="J138" t="str">
            <v>01/11601 - Module geïntegreerde eerstelijnszorg voor samenwerkingsverbanden zonder een rechtspersoonlijkheid</v>
          </cell>
          <cell r="L138" t="str">
            <v>Ondersteuning en infrastructuur</v>
          </cell>
          <cell r="N138" t="str">
            <v>510</v>
          </cell>
        </row>
        <row r="139">
          <cell r="F139">
            <v>417204.68</v>
          </cell>
          <cell r="G139">
            <v>301573.69</v>
          </cell>
          <cell r="H139">
            <v>343678.93</v>
          </cell>
          <cell r="I139" t="str">
            <v>510</v>
          </cell>
          <cell r="J139" t="str">
            <v>01/11610 - Organisatie en infrastructuur ketenzorg, per ingeschreven verzekerde</v>
          </cell>
          <cell r="L139" t="str">
            <v>Ondersteuning en infrastructuur</v>
          </cell>
          <cell r="N139" t="str">
            <v>510</v>
          </cell>
        </row>
        <row r="140">
          <cell r="F140">
            <v>2768998.81</v>
          </cell>
          <cell r="G140">
            <v>1572237.73</v>
          </cell>
          <cell r="H140">
            <v>940628.6</v>
          </cell>
          <cell r="I140" t="str">
            <v>510</v>
          </cell>
          <cell r="J140" t="str">
            <v>01/11611 - Organisatie en infrastructuur regiomanagement (samenwerking tussen verschillende zorg- en hulpverleners in de regio), per ingeschreven verzekerde</v>
          </cell>
          <cell r="L140" t="str">
            <v>Ondersteuning en infrastructuur</v>
          </cell>
          <cell r="N140" t="str">
            <v>510</v>
          </cell>
        </row>
        <row r="141">
          <cell r="F141">
            <v>20974.959999999999</v>
          </cell>
          <cell r="G141">
            <v>21218.74</v>
          </cell>
          <cell r="H141">
            <v>25920.11</v>
          </cell>
          <cell r="I141" t="str">
            <v>510</v>
          </cell>
          <cell r="J141" t="str">
            <v>01/11612 - Organisatie en infrastructuur geïntegreerde eerstelijnszorg overig, per ingeschreven verzekerde</v>
          </cell>
          <cell r="L141" t="str">
            <v>Ondersteuning en infrastructuur</v>
          </cell>
          <cell r="N141" t="str">
            <v>510</v>
          </cell>
        </row>
        <row r="142">
          <cell r="F142">
            <v>1422786.25</v>
          </cell>
          <cell r="G142">
            <v>3857245.54</v>
          </cell>
          <cell r="H142">
            <v>4429407.38</v>
          </cell>
          <cell r="I142" t="str">
            <v>510</v>
          </cell>
          <cell r="J142" t="str">
            <v>01/11624 - Organisatie en infrastructuur wijkmanagement (samenwerking tussen verschillende zorg- en hulpverleners in de wijk), per ingeschreven verzekerde</v>
          </cell>
          <cell r="L142" t="str">
            <v>Ondersteuning en infrastructuur</v>
          </cell>
          <cell r="N142" t="str">
            <v>510</v>
          </cell>
        </row>
        <row r="143">
          <cell r="F143"/>
          <cell r="G143"/>
          <cell r="H143">
            <v>-28962.06</v>
          </cell>
          <cell r="I143" t="str">
            <v>510</v>
          </cell>
          <cell r="J143" t="str">
            <v>99/BL01-11627 - Nacalculatie KetenDBC COPD/Astma</v>
          </cell>
          <cell r="L143" t="str">
            <v>Multidisciplinaire zorgverlening COPD (vergoedingscomponent te verzekeren prestatie Zvw)</v>
          </cell>
          <cell r="N143" t="str">
            <v>510</v>
          </cell>
        </row>
        <row r="144">
          <cell r="F144"/>
          <cell r="G144"/>
          <cell r="H144">
            <v>6865.98</v>
          </cell>
          <cell r="I144" t="str">
            <v>510</v>
          </cell>
          <cell r="J144" t="str">
            <v>99/BL01-15166 - Nacalculatie Multidisciplinaire zorg GGZ</v>
          </cell>
          <cell r="L144" t="str">
            <v>Ondersteuning en infrastructuur</v>
          </cell>
          <cell r="N144" t="str">
            <v>510</v>
          </cell>
        </row>
        <row r="145">
          <cell r="F145"/>
          <cell r="G145"/>
          <cell r="H145">
            <v>100.3</v>
          </cell>
          <cell r="I145" t="str">
            <v>510</v>
          </cell>
          <cell r="J145" t="str">
            <v>99/BL01-40001 - Nacalculatie Multidisclipinaire zorgverlening DM type 2</v>
          </cell>
          <cell r="L145" t="str">
            <v>Multidisciplinaire zorgverlening DM type 2 en multidisciplinaire zorgverlening CVR (vergoedingscomponent te verzekeren prestatie Zvw)</v>
          </cell>
          <cell r="N145" t="str">
            <v>510</v>
          </cell>
        </row>
        <row r="146">
          <cell r="F146"/>
          <cell r="G146"/>
          <cell r="H146">
            <v>67.3</v>
          </cell>
          <cell r="I146" t="str">
            <v>510</v>
          </cell>
          <cell r="J146" t="str">
            <v>99/BL01-40011 - Nacalculatie Multidisclipinaire zorgverlening CVRM</v>
          </cell>
          <cell r="L146" t="str">
            <v>Multidisciplinaire zorgverlening DM type 2 en multidisciplinaire zorgverlening CVR (vergoedingscomponent te verzekeren prestatie Zvw)</v>
          </cell>
          <cell r="N146" t="str">
            <v>510</v>
          </cell>
        </row>
        <row r="147">
          <cell r="F147"/>
          <cell r="G147"/>
          <cell r="H147">
            <v>159.82</v>
          </cell>
          <cell r="I147" t="str">
            <v>510</v>
          </cell>
          <cell r="J147" t="str">
            <v>99/BL01-40021 - Nacalculatie Multidisciplinaire zorg COPD</v>
          </cell>
          <cell r="L147" t="str">
            <v>Multidisciplinaire zorgverlening COPD (vergoedingscomponent te verzekeren prestatie Zvw)</v>
          </cell>
          <cell r="N147" t="str">
            <v>510</v>
          </cell>
        </row>
        <row r="148">
          <cell r="F148">
            <v>188635.2</v>
          </cell>
          <cell r="G148">
            <v>293787.06</v>
          </cell>
          <cell r="H148">
            <v>321393.09999999998</v>
          </cell>
          <cell r="I148" t="str">
            <v>510</v>
          </cell>
          <cell r="J148" t="str">
            <v>01/12850 - SMR gedragsmatige ondersteuning</v>
          </cell>
          <cell r="L148" t="str">
            <v>Programma Stoppen met roken</v>
          </cell>
          <cell r="N148" t="str">
            <v>510</v>
          </cell>
        </row>
        <row r="149">
          <cell r="F149">
            <v>406.56</v>
          </cell>
          <cell r="G149">
            <v>352.56</v>
          </cell>
          <cell r="H149">
            <v>757.56</v>
          </cell>
          <cell r="I149" t="str">
            <v>510</v>
          </cell>
          <cell r="J149" t="str">
            <v>01/12851 - SMR gedragsmatig en nicotine vervanging</v>
          </cell>
          <cell r="L149" t="str">
            <v>Programma Stoppen met roken</v>
          </cell>
          <cell r="N149" t="str">
            <v>510</v>
          </cell>
        </row>
        <row r="150">
          <cell r="F150">
            <v>201.56</v>
          </cell>
          <cell r="G150">
            <v>418.9</v>
          </cell>
          <cell r="H150">
            <v>888.79</v>
          </cell>
          <cell r="I150" t="str">
            <v>510</v>
          </cell>
          <cell r="J150" t="str">
            <v>01/12852 - SMR gedragsmatig en UR-middelen</v>
          </cell>
          <cell r="L150" t="str">
            <v>Programma Stoppen met roken</v>
          </cell>
          <cell r="N150" t="str">
            <v>510</v>
          </cell>
        </row>
        <row r="151">
          <cell r="F151">
            <v>424.11</v>
          </cell>
          <cell r="G151">
            <v>353.9</v>
          </cell>
          <cell r="H151">
            <v>480.12</v>
          </cell>
          <cell r="I151" t="str">
            <v>510</v>
          </cell>
          <cell r="J151" t="str">
            <v>01/12853 - SMR gedragsmatig, nicotine vervanging en UR-middelen</v>
          </cell>
          <cell r="L151" t="str">
            <v>Programma Stoppen met roken</v>
          </cell>
          <cell r="N151" t="str">
            <v>510</v>
          </cell>
        </row>
        <row r="152">
          <cell r="F152"/>
          <cell r="G152"/>
          <cell r="H152">
            <v>-7.5</v>
          </cell>
          <cell r="I152" t="str">
            <v>515</v>
          </cell>
          <cell r="J152" t="str">
            <v>01/14962 - GKF procesdeel II</v>
          </cell>
          <cell r="L152" t="str">
            <v>Kosten resultaatbeloning huisartsen</v>
          </cell>
          <cell r="N152" t="str">
            <v>515</v>
          </cell>
        </row>
        <row r="153">
          <cell r="F153">
            <v>12768.03</v>
          </cell>
          <cell r="G153">
            <v>126759.27</v>
          </cell>
          <cell r="H153">
            <v>98667.94</v>
          </cell>
          <cell r="I153" t="str">
            <v>515</v>
          </cell>
          <cell r="J153" t="str">
            <v>01/30003 - Diagnostisch Toets Overleg</v>
          </cell>
          <cell r="L153" t="str">
            <v>Kosten resultaatbeloning huisartsen</v>
          </cell>
          <cell r="N153" t="str">
            <v>515</v>
          </cell>
        </row>
        <row r="154">
          <cell r="F154"/>
          <cell r="G154">
            <v>5747.5</v>
          </cell>
          <cell r="H154">
            <v>7723</v>
          </cell>
          <cell r="I154" t="str">
            <v>515</v>
          </cell>
          <cell r="J154" t="str">
            <v>01/30101 - Doelmatig aanvragen diagnostiek</v>
          </cell>
          <cell r="L154" t="str">
            <v>Kosten resultaatbeloning huisartsen</v>
          </cell>
          <cell r="N154" t="str">
            <v>515</v>
          </cell>
        </row>
        <row r="155">
          <cell r="F155"/>
          <cell r="G155">
            <v>121.51</v>
          </cell>
          <cell r="H155">
            <v>144.55000000000001</v>
          </cell>
          <cell r="I155" t="str">
            <v>515</v>
          </cell>
          <cell r="J155" t="str">
            <v>01/30104 - Module voorbereiding praktijk op gestructureerde ouderenzorg HCDO</v>
          </cell>
          <cell r="L155" t="str">
            <v>Kosten resultaatbeloning huisartsen</v>
          </cell>
          <cell r="N155" t="str">
            <v>515</v>
          </cell>
        </row>
        <row r="156">
          <cell r="F156">
            <v>0</v>
          </cell>
          <cell r="G156">
            <v>514105.78</v>
          </cell>
          <cell r="H156">
            <v>573137.87</v>
          </cell>
          <cell r="I156" t="str">
            <v>515</v>
          </cell>
          <cell r="J156" t="str">
            <v>01/30111 - Resultaatbeloning doelmatig voorschrijven</v>
          </cell>
          <cell r="L156" t="str">
            <v>Kosten resultaatbeloning huisartsen</v>
          </cell>
          <cell r="N156" t="str">
            <v>515</v>
          </cell>
        </row>
        <row r="157">
          <cell r="F157">
            <v>129594.17</v>
          </cell>
          <cell r="G157">
            <v>17.28</v>
          </cell>
          <cell r="H157">
            <v>1739.08</v>
          </cell>
          <cell r="I157" t="str">
            <v>515</v>
          </cell>
          <cell r="J157" t="str">
            <v>01/30115 - Nabetaling module</v>
          </cell>
          <cell r="L157" t="str">
            <v>Kosten resultaatbeloning huisartsen</v>
          </cell>
          <cell r="N157" t="str">
            <v>515</v>
          </cell>
        </row>
        <row r="158">
          <cell r="F158">
            <v>1081168.2</v>
          </cell>
          <cell r="G158">
            <v>1383257.48</v>
          </cell>
          <cell r="H158">
            <v>1340148.1599999999</v>
          </cell>
          <cell r="I158" t="str">
            <v>515</v>
          </cell>
          <cell r="J158" t="str">
            <v>01/30121 - Resultaatbeloning service en bereikbaarheid</v>
          </cell>
          <cell r="L158" t="str">
            <v>Kosten resultaatbeloning huisartsen</v>
          </cell>
          <cell r="N158" t="str">
            <v>515</v>
          </cell>
        </row>
        <row r="159">
          <cell r="F159">
            <v>32469.73</v>
          </cell>
          <cell r="G159">
            <v>29049.1</v>
          </cell>
          <cell r="H159">
            <v>32134.959999999999</v>
          </cell>
          <cell r="I159" t="str">
            <v>515</v>
          </cell>
          <cell r="J159" t="str">
            <v>01/30140 - Resultaatbeloning overig</v>
          </cell>
          <cell r="L159" t="str">
            <v>Kosten resultaatbeloning huisartsen</v>
          </cell>
          <cell r="N159" t="str">
            <v>515</v>
          </cell>
        </row>
        <row r="160">
          <cell r="F160">
            <v>223575.42</v>
          </cell>
          <cell r="G160">
            <v>257448.18</v>
          </cell>
          <cell r="H160">
            <v>268053.90999999997</v>
          </cell>
          <cell r="I160" t="str">
            <v>515</v>
          </cell>
          <cell r="J160" t="str">
            <v>01/31040 - Kwaliteit</v>
          </cell>
          <cell r="L160" t="str">
            <v>Kosten resultaatbeloning huisartsen</v>
          </cell>
          <cell r="N160" t="str">
            <v>515</v>
          </cell>
        </row>
        <row r="161">
          <cell r="F161">
            <v>67415.789999999994</v>
          </cell>
          <cell r="G161">
            <v>111766.07</v>
          </cell>
          <cell r="H161">
            <v>108942.55</v>
          </cell>
          <cell r="I161" t="str">
            <v>515</v>
          </cell>
          <cell r="J161" t="str">
            <v>01/31279 - Prestatie Spiegelinformatie</v>
          </cell>
          <cell r="L161" t="str">
            <v>Kosten resultaatbeloning huisartsen</v>
          </cell>
          <cell r="N161" t="str">
            <v>515</v>
          </cell>
        </row>
        <row r="162">
          <cell r="F162">
            <v>3379.1</v>
          </cell>
          <cell r="G162">
            <v>5638.42</v>
          </cell>
          <cell r="H162">
            <v>5017.5200000000004</v>
          </cell>
          <cell r="I162" t="str">
            <v>515</v>
          </cell>
          <cell r="J162" t="str">
            <v>01/31313 - Borgen continuïteit huisartsenzorg Waddeneilanden</v>
          </cell>
          <cell r="L162" t="str">
            <v>Kosten resultaatbeloning huisartsen</v>
          </cell>
          <cell r="N162" t="str">
            <v>515</v>
          </cell>
        </row>
        <row r="163">
          <cell r="F163"/>
          <cell r="G163">
            <v>1018.98</v>
          </cell>
          <cell r="H163">
            <v>1049.8900000000001</v>
          </cell>
          <cell r="I163" t="str">
            <v>515</v>
          </cell>
          <cell r="J163" t="str">
            <v>01/31315 - Prestatie FTO 4 / DTO</v>
          </cell>
          <cell r="L163" t="str">
            <v>Kosten resultaatbeloning huisartsen</v>
          </cell>
          <cell r="N163" t="str">
            <v>515</v>
          </cell>
        </row>
        <row r="164">
          <cell r="F164">
            <v>98449.29</v>
          </cell>
          <cell r="G164">
            <v>132050.26</v>
          </cell>
          <cell r="H164">
            <v>1005.24</v>
          </cell>
          <cell r="I164" t="str">
            <v>515</v>
          </cell>
          <cell r="J164" t="str">
            <v>01/30123 - Tegemoetkoming kosten digitalisering huisartsenzorg</v>
          </cell>
          <cell r="L164" t="str">
            <v>Kosten zorgvernieuwing huisartsen</v>
          </cell>
          <cell r="N164" t="str">
            <v>515</v>
          </cell>
        </row>
        <row r="165">
          <cell r="F165">
            <v>727.16</v>
          </cell>
          <cell r="G165">
            <v>1294.6099999999999</v>
          </cell>
          <cell r="H165">
            <v>14946.95</v>
          </cell>
          <cell r="I165" t="str">
            <v>515</v>
          </cell>
          <cell r="J165" t="str">
            <v>01/31000 - E-health - Eenmalig per ingeschreven verzekerde</v>
          </cell>
          <cell r="L165" t="str">
            <v>Kosten zorgvernieuwing huisartsen</v>
          </cell>
          <cell r="N165" t="str">
            <v>515</v>
          </cell>
        </row>
        <row r="166">
          <cell r="F166">
            <v>7545.27</v>
          </cell>
          <cell r="G166">
            <v>5514.7</v>
          </cell>
          <cell r="H166">
            <v>975.87</v>
          </cell>
          <cell r="I166" t="str">
            <v>515</v>
          </cell>
          <cell r="J166" t="str">
            <v>01/31001 - E-health - Kwartaaltarief per ingeschreven verzekerde</v>
          </cell>
          <cell r="L166" t="str">
            <v>Kosten zorgvernieuwing huisartsen</v>
          </cell>
          <cell r="N166" t="str">
            <v>515</v>
          </cell>
        </row>
        <row r="167">
          <cell r="F167">
            <v>29252.12</v>
          </cell>
          <cell r="G167">
            <v>58.59</v>
          </cell>
          <cell r="H167">
            <v>244.23</v>
          </cell>
          <cell r="I167" t="str">
            <v>515</v>
          </cell>
          <cell r="J167" t="str">
            <v>01/31003 - E-health - Kwartaaltarief per geïncludeerde patiënt</v>
          </cell>
          <cell r="L167" t="str">
            <v>Kosten zorgvernieuwing huisartsen</v>
          </cell>
          <cell r="N167" t="str">
            <v>515</v>
          </cell>
        </row>
        <row r="168">
          <cell r="F168"/>
          <cell r="G168">
            <v>1885.68</v>
          </cell>
          <cell r="H168">
            <v>264.16000000000003</v>
          </cell>
          <cell r="I168" t="str">
            <v>515</v>
          </cell>
          <cell r="J168" t="str">
            <v>01/31020 - Meekijkconsult - Eenmalig per ingeschreven verzekerde</v>
          </cell>
          <cell r="L168" t="str">
            <v>Kosten zorgvernieuwing huisartsen</v>
          </cell>
          <cell r="N168" t="str">
            <v>515</v>
          </cell>
        </row>
        <row r="169">
          <cell r="F169">
            <v>556.36</v>
          </cell>
          <cell r="G169">
            <v>15081.53</v>
          </cell>
          <cell r="H169">
            <v>9597.0300000000007</v>
          </cell>
          <cell r="I169" t="str">
            <v>515</v>
          </cell>
          <cell r="J169" t="str">
            <v>01/31021 - Meekijkconsult - Kwartaaltarief per ingeschreven verzekerde</v>
          </cell>
          <cell r="L169" t="str">
            <v>Kosten zorgvernieuwing huisartsen</v>
          </cell>
          <cell r="N169" t="str">
            <v>515</v>
          </cell>
        </row>
        <row r="170">
          <cell r="F170"/>
          <cell r="G170">
            <v>152</v>
          </cell>
          <cell r="H170"/>
          <cell r="I170" t="str">
            <v>515</v>
          </cell>
          <cell r="J170" t="str">
            <v>01/31022 - Meekijkconsult - Eenmalig per geïncludeerde patiënt</v>
          </cell>
          <cell r="L170" t="str">
            <v>Kosten zorgvernieuwing huisartsen</v>
          </cell>
          <cell r="N170" t="str">
            <v>515</v>
          </cell>
        </row>
        <row r="171">
          <cell r="F171">
            <v>1073744.8500000001</v>
          </cell>
          <cell r="G171">
            <v>1304788.5900000001</v>
          </cell>
          <cell r="H171">
            <v>1278786.05</v>
          </cell>
          <cell r="I171" t="str">
            <v>515</v>
          </cell>
          <cell r="J171" t="str">
            <v>01/31060 - Ouderenzorg</v>
          </cell>
          <cell r="L171" t="str">
            <v>Kosten zorgvernieuwing huisartsen</v>
          </cell>
          <cell r="N171" t="str">
            <v>515</v>
          </cell>
        </row>
        <row r="172">
          <cell r="F172">
            <v>4452181.7300000004</v>
          </cell>
          <cell r="G172">
            <v>5679259.1900000004</v>
          </cell>
          <cell r="H172">
            <v>5192350.74</v>
          </cell>
          <cell r="I172" t="str">
            <v>515</v>
          </cell>
          <cell r="J172" t="str">
            <v>01/31080 - POH-S</v>
          </cell>
          <cell r="L172" t="str">
            <v>Kosten zorgvernieuwing huisartsen</v>
          </cell>
          <cell r="N172" t="str">
            <v>515</v>
          </cell>
        </row>
        <row r="173">
          <cell r="F173">
            <v>12690.37</v>
          </cell>
          <cell r="G173">
            <v>20610.330000000002</v>
          </cell>
          <cell r="H173">
            <v>21465.75</v>
          </cell>
          <cell r="I173" t="str">
            <v>515</v>
          </cell>
          <cell r="J173" t="str">
            <v>01/31100 - Organisatie ontwikkeling</v>
          </cell>
          <cell r="L173" t="str">
            <v>Kosten zorgvernieuwing huisartsen</v>
          </cell>
          <cell r="N173" t="str">
            <v>515</v>
          </cell>
        </row>
        <row r="174">
          <cell r="F174">
            <v>462.75</v>
          </cell>
          <cell r="G174">
            <v>412.08</v>
          </cell>
          <cell r="H174">
            <v>343.8</v>
          </cell>
          <cell r="I174" t="str">
            <v>515</v>
          </cell>
          <cell r="J174" t="str">
            <v>01/31140 - Innovatie - Eenmalig per ingeschreven verzekerde</v>
          </cell>
          <cell r="L174" t="str">
            <v>Kosten zorgvernieuwing huisartsen</v>
          </cell>
          <cell r="N174" t="str">
            <v>515</v>
          </cell>
        </row>
        <row r="175">
          <cell r="F175">
            <v>398008.42</v>
          </cell>
          <cell r="G175">
            <v>447764.27</v>
          </cell>
          <cell r="H175">
            <v>773967.54</v>
          </cell>
          <cell r="I175" t="str">
            <v>515</v>
          </cell>
          <cell r="J175" t="str">
            <v>01/31141 - Innovatie - Kwartaaltarief per ingeschreven verzekerde</v>
          </cell>
          <cell r="L175" t="str">
            <v>Kosten zorgvernieuwing huisartsen</v>
          </cell>
          <cell r="N175" t="str">
            <v>515</v>
          </cell>
        </row>
        <row r="176">
          <cell r="F176">
            <v>2836.31</v>
          </cell>
          <cell r="G176">
            <v>1919</v>
          </cell>
          <cell r="H176">
            <v>1460.36</v>
          </cell>
          <cell r="I176" t="str">
            <v>515</v>
          </cell>
          <cell r="J176" t="str">
            <v>01/31142 - Innovatie - Eenmalig per geïncludeerde patiënt</v>
          </cell>
          <cell r="L176" t="str">
            <v>Kosten zorgvernieuwing huisartsen</v>
          </cell>
          <cell r="N176" t="str">
            <v>515</v>
          </cell>
        </row>
        <row r="177">
          <cell r="F177">
            <v>67.56</v>
          </cell>
          <cell r="G177">
            <v>287.13</v>
          </cell>
          <cell r="H177">
            <v>50.67</v>
          </cell>
          <cell r="I177" t="str">
            <v>515</v>
          </cell>
          <cell r="J177" t="str">
            <v>01/31143 - Innovatie - Kwartaaltarief per geïncludeerde patiënt</v>
          </cell>
          <cell r="L177" t="str">
            <v>Kosten zorgvernieuwing huisartsen</v>
          </cell>
          <cell r="N177" t="str">
            <v>515</v>
          </cell>
        </row>
        <row r="178">
          <cell r="F178">
            <v>11983.79</v>
          </cell>
          <cell r="G178">
            <v>1549.07</v>
          </cell>
          <cell r="H178">
            <v>119.15</v>
          </cell>
          <cell r="I178" t="str">
            <v>515</v>
          </cell>
          <cell r="J178" t="str">
            <v>01/31160 - Substitutie - Eenmalig per ingeschreven verzekerde</v>
          </cell>
          <cell r="L178" t="str">
            <v>Kosten zorgvernieuwing huisartsen</v>
          </cell>
          <cell r="N178" t="str">
            <v>515</v>
          </cell>
        </row>
        <row r="179">
          <cell r="F179">
            <v>10269.81</v>
          </cell>
          <cell r="G179">
            <v>3037.38</v>
          </cell>
          <cell r="H179">
            <v>790.76</v>
          </cell>
          <cell r="I179" t="str">
            <v>515</v>
          </cell>
          <cell r="J179" t="str">
            <v>01/31161 - Substitutie- Kwartaaltarief per ingeschreven verzekerde</v>
          </cell>
          <cell r="L179" t="str">
            <v>Kosten zorgvernieuwing huisartsen</v>
          </cell>
          <cell r="N179" t="str">
            <v>515</v>
          </cell>
        </row>
        <row r="180">
          <cell r="F180">
            <v>2280</v>
          </cell>
          <cell r="G180">
            <v>2537.02</v>
          </cell>
          <cell r="H180">
            <v>2402.88</v>
          </cell>
          <cell r="I180" t="str">
            <v>515</v>
          </cell>
          <cell r="J180" t="str">
            <v>01/31162 - Substitutie - Eenmalig per geïncludeerde patiënt</v>
          </cell>
          <cell r="L180" t="str">
            <v>Kosten zorgvernieuwing huisartsen</v>
          </cell>
          <cell r="N180" t="str">
            <v>515</v>
          </cell>
        </row>
        <row r="181">
          <cell r="F181">
            <v>5190.82</v>
          </cell>
          <cell r="G181">
            <v>1734.78</v>
          </cell>
          <cell r="H181">
            <v>47231.9</v>
          </cell>
          <cell r="I181" t="str">
            <v>515</v>
          </cell>
          <cell r="J181" t="str">
            <v>01/31163 - Substitutie - Kwartaaltarief per geïncludeerde patiënt</v>
          </cell>
          <cell r="L181" t="str">
            <v>Kosten zorgvernieuwing huisartsen</v>
          </cell>
          <cell r="N181" t="str">
            <v>515</v>
          </cell>
        </row>
        <row r="182">
          <cell r="F182">
            <v>1036173.19</v>
          </cell>
          <cell r="G182">
            <v>1002325.9</v>
          </cell>
          <cell r="H182">
            <v>971973.95</v>
          </cell>
          <cell r="I182" t="str">
            <v>515</v>
          </cell>
          <cell r="J182" t="str">
            <v>01/31174 - Praktijkmanagement huisartsenzorg</v>
          </cell>
          <cell r="L182" t="str">
            <v>Kosten zorgvernieuwing huisartsen</v>
          </cell>
          <cell r="N182" t="str">
            <v>515</v>
          </cell>
        </row>
        <row r="183">
          <cell r="F183">
            <v>9331.91</v>
          </cell>
          <cell r="G183">
            <v>10184.75</v>
          </cell>
          <cell r="H183">
            <v>18271.900000000001</v>
          </cell>
          <cell r="I183" t="str">
            <v>515</v>
          </cell>
          <cell r="J183" t="str">
            <v>01/31202 - Zorgvernieuwing overig</v>
          </cell>
          <cell r="L183" t="str">
            <v>Kosten zorgvernieuwing huisartsen</v>
          </cell>
          <cell r="N183" t="str">
            <v>515</v>
          </cell>
        </row>
        <row r="184">
          <cell r="F184">
            <v>45528.53</v>
          </cell>
          <cell r="G184">
            <v>97481.06</v>
          </cell>
          <cell r="H184">
            <v>62735.15</v>
          </cell>
          <cell r="I184" t="str">
            <v>515</v>
          </cell>
          <cell r="J184" t="str">
            <v>01/31203 - Zorgvernieuwing overig</v>
          </cell>
          <cell r="L184" t="str">
            <v>Kosten zorgvernieuwing huisartsen</v>
          </cell>
          <cell r="N184" t="str">
            <v>515</v>
          </cell>
        </row>
        <row r="185">
          <cell r="F185"/>
          <cell r="G185">
            <v>1655.2</v>
          </cell>
          <cell r="H185">
            <v>1419.52</v>
          </cell>
          <cell r="I185" t="str">
            <v>515</v>
          </cell>
          <cell r="J185" t="str">
            <v>01/31214 - Innovatie 2 Eenmalig tarief per ingeschreven verzekerde</v>
          </cell>
          <cell r="L185" t="str">
            <v>Kosten zorgvernieuwing huisartsen</v>
          </cell>
          <cell r="N185" t="str">
            <v>515</v>
          </cell>
        </row>
        <row r="186">
          <cell r="F186">
            <v>26086.67</v>
          </cell>
          <cell r="G186">
            <v>7593.57</v>
          </cell>
          <cell r="H186">
            <v>7385.6</v>
          </cell>
          <cell r="I186" t="str">
            <v>515</v>
          </cell>
          <cell r="J186" t="str">
            <v>01/31215 - Innovatie 2 Kwartaal tarief per ingeschreven verzekerde</v>
          </cell>
          <cell r="L186" t="str">
            <v>Kosten zorgvernieuwing huisartsen</v>
          </cell>
          <cell r="N186" t="str">
            <v>515</v>
          </cell>
        </row>
        <row r="187">
          <cell r="F187">
            <v>687.8</v>
          </cell>
          <cell r="G187">
            <v>352.37</v>
          </cell>
          <cell r="H187">
            <v>1971.37</v>
          </cell>
          <cell r="I187" t="str">
            <v>515</v>
          </cell>
          <cell r="J187" t="str">
            <v>01/31217 - Innovatie 3 Kwartaal tarief per ingeschreven verzekerde</v>
          </cell>
          <cell r="L187" t="str">
            <v>Kosten zorgvernieuwing huisartsen</v>
          </cell>
          <cell r="N187" t="str">
            <v>515</v>
          </cell>
        </row>
        <row r="188">
          <cell r="F188">
            <v>13473.48</v>
          </cell>
          <cell r="G188">
            <v>6225.08</v>
          </cell>
          <cell r="H188"/>
          <cell r="I188" t="str">
            <v>515</v>
          </cell>
          <cell r="J188" t="str">
            <v>01/31219 - Substitutie 2 Kwartaal tarief per ingeschreven verzekerde</v>
          </cell>
          <cell r="L188" t="str">
            <v>Kosten zorgvernieuwing huisartsen</v>
          </cell>
          <cell r="N188" t="str">
            <v>515</v>
          </cell>
        </row>
        <row r="189">
          <cell r="F189">
            <v>240</v>
          </cell>
          <cell r="G189">
            <v>2092.86</v>
          </cell>
          <cell r="H189">
            <v>4843.43</v>
          </cell>
          <cell r="I189" t="str">
            <v>515</v>
          </cell>
          <cell r="J189" t="str">
            <v>01/31222 - Zorgvernieuwing overig</v>
          </cell>
          <cell r="L189" t="str">
            <v>Kosten zorgvernieuwing huisartsen</v>
          </cell>
          <cell r="N189" t="str">
            <v>515</v>
          </cell>
        </row>
        <row r="190">
          <cell r="F190">
            <v>29049.8</v>
          </cell>
          <cell r="G190">
            <v>4926.72</v>
          </cell>
          <cell r="H190">
            <v>8624.18</v>
          </cell>
          <cell r="I190" t="str">
            <v>515</v>
          </cell>
          <cell r="J190" t="str">
            <v>01/31223 - Zorgvernieuwing overig</v>
          </cell>
          <cell r="L190" t="str">
            <v>Kosten zorgvernieuwing huisartsen</v>
          </cell>
          <cell r="N190" t="str">
            <v>515</v>
          </cell>
        </row>
        <row r="191">
          <cell r="F191">
            <v>2220</v>
          </cell>
          <cell r="G191">
            <v>2081.25</v>
          </cell>
          <cell r="H191">
            <v>1110</v>
          </cell>
          <cell r="I191" t="str">
            <v>515</v>
          </cell>
          <cell r="J191" t="str">
            <v>01/31236 - Innovatie 3 Eenmalig tarief per geïncludeerde verzekerde</v>
          </cell>
          <cell r="L191" t="str">
            <v>Kosten zorgvernieuwing huisartsen</v>
          </cell>
          <cell r="N191" t="str">
            <v>515</v>
          </cell>
        </row>
        <row r="192">
          <cell r="F192"/>
          <cell r="G192"/>
          <cell r="H192">
            <v>845.6</v>
          </cell>
          <cell r="I192" t="str">
            <v>515</v>
          </cell>
          <cell r="J192" t="str">
            <v>01/31238 - Substitutie 2 Eenmalig tarief per geïncludeerde verzekerde</v>
          </cell>
          <cell r="L192" t="str">
            <v>Kosten zorgvernieuwing huisartsen</v>
          </cell>
          <cell r="N192" t="str">
            <v>515</v>
          </cell>
        </row>
        <row r="193">
          <cell r="F193">
            <v>3710.29</v>
          </cell>
          <cell r="G193">
            <v>2413.09</v>
          </cell>
          <cell r="H193">
            <v>1908</v>
          </cell>
          <cell r="I193" t="str">
            <v>515</v>
          </cell>
          <cell r="J193" t="str">
            <v>01/31242 - KAM Polireview 10 minuten (max. 4x per jaar)</v>
          </cell>
          <cell r="L193" t="str">
            <v>Kosten zorgvernieuwing huisartsen</v>
          </cell>
          <cell r="N193" t="str">
            <v>515</v>
          </cell>
        </row>
        <row r="194">
          <cell r="F194">
            <v>55979.44</v>
          </cell>
          <cell r="G194">
            <v>40314.35</v>
          </cell>
          <cell r="H194">
            <v>25056</v>
          </cell>
          <cell r="I194" t="str">
            <v>515</v>
          </cell>
          <cell r="J194" t="str">
            <v>01/31244 - Nagaan behandelwens ouderen 60 minuten (max 1x per patiënt)</v>
          </cell>
          <cell r="L194" t="str">
            <v>Kosten zorgvernieuwing huisartsen</v>
          </cell>
          <cell r="N194" t="str">
            <v>515</v>
          </cell>
        </row>
        <row r="195">
          <cell r="F195"/>
          <cell r="G195">
            <v>20837.04</v>
          </cell>
          <cell r="H195">
            <v>20499.599999999999</v>
          </cell>
          <cell r="I195" t="str">
            <v>515</v>
          </cell>
          <cell r="J195" t="str">
            <v>01/31245 - Variabiliseringsgelden</v>
          </cell>
          <cell r="L195" t="str">
            <v>Kosten zorgvernieuwing huisartsen</v>
          </cell>
          <cell r="N195" t="str">
            <v>515</v>
          </cell>
        </row>
        <row r="196">
          <cell r="F196">
            <v>18535.2</v>
          </cell>
          <cell r="G196">
            <v>20160.060000000001</v>
          </cell>
          <cell r="H196">
            <v>14662.1</v>
          </cell>
          <cell r="I196" t="str">
            <v>515</v>
          </cell>
          <cell r="J196" t="str">
            <v>01/31254 - Echografie diverse lichaamsdelen</v>
          </cell>
          <cell r="L196" t="str">
            <v>Kosten zorgvernieuwing huisartsen</v>
          </cell>
          <cell r="N196" t="str">
            <v>515</v>
          </cell>
        </row>
        <row r="197">
          <cell r="F197">
            <v>1279.33</v>
          </cell>
          <cell r="G197">
            <v>1357.5</v>
          </cell>
          <cell r="H197">
            <v>633.5</v>
          </cell>
          <cell r="I197" t="str">
            <v>515</v>
          </cell>
          <cell r="J197" t="str">
            <v>01/31255 - Meekijkconsult KNO</v>
          </cell>
          <cell r="L197" t="str">
            <v>Kosten zorgvernieuwing huisartsen</v>
          </cell>
          <cell r="N197" t="str">
            <v>515</v>
          </cell>
        </row>
        <row r="198">
          <cell r="F198">
            <v>16713.36</v>
          </cell>
          <cell r="G198">
            <v>28902.02</v>
          </cell>
          <cell r="H198">
            <v>26216.23</v>
          </cell>
          <cell r="I198" t="str">
            <v>515</v>
          </cell>
          <cell r="J198" t="str">
            <v>01/31257 - Fundusfotografie</v>
          </cell>
          <cell r="L198" t="str">
            <v>Kosten zorgvernieuwing huisartsen</v>
          </cell>
          <cell r="N198" t="str">
            <v>515</v>
          </cell>
        </row>
        <row r="199">
          <cell r="F199">
            <v>24063.67</v>
          </cell>
          <cell r="G199">
            <v>37083.43</v>
          </cell>
          <cell r="H199">
            <v>40640.22</v>
          </cell>
          <cell r="I199" t="str">
            <v>515</v>
          </cell>
          <cell r="J199" t="str">
            <v>01/31260 - Substitutie - Per verrichting</v>
          </cell>
          <cell r="L199" t="str">
            <v>Kosten zorgvernieuwing huisartsen</v>
          </cell>
          <cell r="N199" t="str">
            <v>515</v>
          </cell>
        </row>
        <row r="200">
          <cell r="F200">
            <v>150.1</v>
          </cell>
          <cell r="G200"/>
          <cell r="H200"/>
          <cell r="I200" t="str">
            <v>515</v>
          </cell>
          <cell r="J200" t="str">
            <v>01/31262 - Voorbereiding ouderenzorg 75+</v>
          </cell>
          <cell r="L200" t="str">
            <v>Kosten zorgvernieuwing huisartsen</v>
          </cell>
          <cell r="N200" t="str">
            <v>515</v>
          </cell>
        </row>
        <row r="201">
          <cell r="F201">
            <v>14326.18</v>
          </cell>
          <cell r="G201">
            <v>21267.48</v>
          </cell>
          <cell r="H201">
            <v>22637.919999999998</v>
          </cell>
          <cell r="I201" t="str">
            <v>515</v>
          </cell>
          <cell r="J201" t="str">
            <v>01/31272 - Ouderenzorg Transmuraal</v>
          </cell>
          <cell r="L201" t="str">
            <v>Kosten zorgvernieuwing huisartsen</v>
          </cell>
          <cell r="N201" t="str">
            <v>515</v>
          </cell>
        </row>
        <row r="202">
          <cell r="F202">
            <v>207897.31</v>
          </cell>
          <cell r="G202">
            <v>202225.34</v>
          </cell>
          <cell r="H202">
            <v>170005.9</v>
          </cell>
          <cell r="I202" t="str">
            <v>515</v>
          </cell>
          <cell r="J202" t="str">
            <v>01/31274 - Toeslag zorgzwaarte</v>
          </cell>
          <cell r="L202" t="str">
            <v>Kosten zorgvernieuwing huisartsen</v>
          </cell>
          <cell r="N202" t="str">
            <v>515</v>
          </cell>
        </row>
        <row r="203">
          <cell r="F203">
            <v>41296.769999999997</v>
          </cell>
          <cell r="G203">
            <v>39891.480000000003</v>
          </cell>
          <cell r="H203">
            <v>41922.199999999997</v>
          </cell>
          <cell r="I203" t="str">
            <v>515</v>
          </cell>
          <cell r="J203" t="str">
            <v>01/31275 - Regionale prestatie huisartsenzorg basis</v>
          </cell>
          <cell r="L203" t="str">
            <v>Kosten zorgvernieuwing huisartsen</v>
          </cell>
          <cell r="N203" t="str">
            <v>515</v>
          </cell>
        </row>
        <row r="204">
          <cell r="F204">
            <v>221.2</v>
          </cell>
          <cell r="G204">
            <v>272.64999999999998</v>
          </cell>
          <cell r="H204">
            <v>229.05</v>
          </cell>
          <cell r="I204" t="str">
            <v>515</v>
          </cell>
          <cell r="J204" t="str">
            <v>01/31278 - Horizontaal doorverwijzen</v>
          </cell>
          <cell r="L204" t="str">
            <v>Kosten zorgvernieuwing huisartsen</v>
          </cell>
          <cell r="N204" t="str">
            <v>515</v>
          </cell>
        </row>
        <row r="205">
          <cell r="F205">
            <v>29062.5</v>
          </cell>
          <cell r="G205">
            <v>28520.62</v>
          </cell>
          <cell r="H205">
            <v>29099.8</v>
          </cell>
          <cell r="I205" t="str">
            <v>515</v>
          </cell>
          <cell r="J205" t="str">
            <v>01/31280 - POH GGZ Intake</v>
          </cell>
          <cell r="L205" t="str">
            <v>Kosten zorgvernieuwing huisartsen</v>
          </cell>
          <cell r="N205" t="str">
            <v>515</v>
          </cell>
        </row>
        <row r="206">
          <cell r="F206">
            <v>39375</v>
          </cell>
          <cell r="G206">
            <v>49592.79</v>
          </cell>
          <cell r="H206">
            <v>44174.16</v>
          </cell>
          <cell r="I206" t="str">
            <v>515</v>
          </cell>
          <cell r="J206" t="str">
            <v>01/31281 - POH GGZ Kort</v>
          </cell>
          <cell r="L206" t="str">
            <v>Kosten zorgvernieuwing huisartsen</v>
          </cell>
          <cell r="N206" t="str">
            <v>515</v>
          </cell>
        </row>
        <row r="207">
          <cell r="F207">
            <v>346.7</v>
          </cell>
          <cell r="G207">
            <v>1556.86</v>
          </cell>
          <cell r="H207">
            <v>3400.01</v>
          </cell>
          <cell r="I207" t="str">
            <v>515</v>
          </cell>
          <cell r="J207" t="str">
            <v>01/31282 - POH GGZ Lang</v>
          </cell>
          <cell r="L207" t="str">
            <v>Kosten zorgvernieuwing huisartsen</v>
          </cell>
          <cell r="N207" t="str">
            <v>515</v>
          </cell>
        </row>
        <row r="208">
          <cell r="F208"/>
          <cell r="G208">
            <v>172.26</v>
          </cell>
          <cell r="H208"/>
          <cell r="I208" t="str">
            <v>515</v>
          </cell>
          <cell r="J208" t="str">
            <v>01/31284 - Consultatie en Farmacotherapie 30 min</v>
          </cell>
          <cell r="L208" t="str">
            <v>Kosten zorgvernieuwing huisartsen</v>
          </cell>
          <cell r="N208" t="str">
            <v>515</v>
          </cell>
        </row>
        <row r="209">
          <cell r="F209"/>
          <cell r="G209">
            <v>344.5</v>
          </cell>
          <cell r="H209"/>
          <cell r="I209" t="str">
            <v>515</v>
          </cell>
          <cell r="J209" t="str">
            <v>01/31286 - Consultatie en Farmacotherapie 60 min</v>
          </cell>
          <cell r="L209" t="str">
            <v>Kosten zorgvernieuwing huisartsen</v>
          </cell>
          <cell r="N209" t="str">
            <v>515</v>
          </cell>
        </row>
        <row r="210">
          <cell r="F210">
            <v>209.99</v>
          </cell>
          <cell r="G210">
            <v>822.3</v>
          </cell>
          <cell r="H210">
            <v>540</v>
          </cell>
          <cell r="I210" t="str">
            <v>515</v>
          </cell>
          <cell r="J210" t="str">
            <v>01/31295 - Meekijkconsult consult dermatologie</v>
          </cell>
          <cell r="L210" t="str">
            <v>Kosten zorgvernieuwing huisartsen</v>
          </cell>
          <cell r="N210" t="str">
            <v>515</v>
          </cell>
        </row>
        <row r="211">
          <cell r="F211"/>
          <cell r="G211">
            <v>278.2</v>
          </cell>
          <cell r="H211"/>
          <cell r="I211" t="str">
            <v>515</v>
          </cell>
          <cell r="J211" t="str">
            <v>01/31296 - Meekijkconsult behandeling dermatologie</v>
          </cell>
          <cell r="L211" t="str">
            <v>Kosten zorgvernieuwing huisartsen</v>
          </cell>
          <cell r="N211" t="str">
            <v>515</v>
          </cell>
        </row>
        <row r="212">
          <cell r="F212">
            <v>79.3</v>
          </cell>
          <cell r="G212"/>
          <cell r="H212"/>
          <cell r="I212" t="str">
            <v>515</v>
          </cell>
          <cell r="J212" t="str">
            <v>01/31298 - Meekijkconsult behandeling KNO</v>
          </cell>
          <cell r="L212" t="str">
            <v>Kosten zorgvernieuwing huisartsen</v>
          </cell>
          <cell r="N212" t="str">
            <v>515</v>
          </cell>
        </row>
        <row r="213">
          <cell r="F213">
            <v>101.9</v>
          </cell>
          <cell r="G213">
            <v>101.9</v>
          </cell>
          <cell r="H213">
            <v>101.9</v>
          </cell>
          <cell r="I213" t="str">
            <v>515</v>
          </cell>
          <cell r="J213" t="str">
            <v>01/31300 - Meekijkconsult consult chirurgie</v>
          </cell>
          <cell r="L213" t="str">
            <v>Kosten zorgvernieuwing huisartsen</v>
          </cell>
          <cell r="N213" t="str">
            <v>515</v>
          </cell>
        </row>
        <row r="214">
          <cell r="F214">
            <v>101.9</v>
          </cell>
          <cell r="G214">
            <v>101.9</v>
          </cell>
          <cell r="H214">
            <v>101.9</v>
          </cell>
          <cell r="I214" t="str">
            <v>515</v>
          </cell>
          <cell r="J214" t="str">
            <v>01/31301 - Meekijkconsult behandeling chirurgie</v>
          </cell>
          <cell r="L214" t="str">
            <v>Kosten zorgvernieuwing huisartsen</v>
          </cell>
          <cell r="N214" t="str">
            <v>515</v>
          </cell>
        </row>
        <row r="215">
          <cell r="F215"/>
          <cell r="G215">
            <v>921.2</v>
          </cell>
          <cell r="H215"/>
          <cell r="I215" t="str">
            <v>515</v>
          </cell>
          <cell r="J215" t="str">
            <v>01/31303 - Meekijkconsult consult interne geneeskunde</v>
          </cell>
          <cell r="L215" t="str">
            <v>Kosten zorgvernieuwing huisartsen</v>
          </cell>
          <cell r="N215" t="str">
            <v>515</v>
          </cell>
        </row>
        <row r="216">
          <cell r="F216">
            <v>1582.73</v>
          </cell>
          <cell r="G216">
            <v>4720.25</v>
          </cell>
          <cell r="H216">
            <v>1305.25</v>
          </cell>
          <cell r="I216" t="str">
            <v>515</v>
          </cell>
          <cell r="J216" t="str">
            <v>01/31306 - Meekijkconsult consult cardiologie</v>
          </cell>
          <cell r="L216" t="str">
            <v>Kosten zorgvernieuwing huisartsen</v>
          </cell>
          <cell r="N216" t="str">
            <v>515</v>
          </cell>
        </row>
        <row r="217">
          <cell r="F217">
            <v>23607.5</v>
          </cell>
          <cell r="G217">
            <v>27188.400000000001</v>
          </cell>
          <cell r="H217">
            <v>12974.8</v>
          </cell>
          <cell r="I217" t="str">
            <v>515</v>
          </cell>
          <cell r="J217" t="str">
            <v>01/31308 - Meekijkconsult echo</v>
          </cell>
          <cell r="L217" t="str">
            <v>Kosten zorgvernieuwing huisartsen</v>
          </cell>
          <cell r="N217" t="str">
            <v>515</v>
          </cell>
        </row>
        <row r="218">
          <cell r="F218">
            <v>271954.55</v>
          </cell>
          <cell r="G218">
            <v>426927.4</v>
          </cell>
          <cell r="H218">
            <v>294137.95</v>
          </cell>
          <cell r="I218" t="str">
            <v>515</v>
          </cell>
          <cell r="J218" t="str">
            <v>01/31325 - Meekijkconsult - per verrichting</v>
          </cell>
          <cell r="L218" t="str">
            <v>Kosten zorgvernieuwing huisartsen</v>
          </cell>
          <cell r="N218" t="str">
            <v>515</v>
          </cell>
        </row>
        <row r="219">
          <cell r="F219"/>
          <cell r="G219"/>
          <cell r="H219">
            <v>6794.67</v>
          </cell>
          <cell r="I219" t="str">
            <v>515</v>
          </cell>
          <cell r="J219" t="str">
            <v>01/31326 - ICT-Tool</v>
          </cell>
          <cell r="L219" t="str">
            <v>Kosten zorgvernieuwing huisartsen</v>
          </cell>
          <cell r="N219" t="str">
            <v>515</v>
          </cell>
        </row>
        <row r="220">
          <cell r="F220">
            <v>1064.8</v>
          </cell>
          <cell r="G220">
            <v>3154.38</v>
          </cell>
          <cell r="H220">
            <v>948</v>
          </cell>
          <cell r="I220" t="str">
            <v>515</v>
          </cell>
          <cell r="J220" t="str">
            <v>01/31327 - Meekijkconsult orthopedie</v>
          </cell>
          <cell r="L220" t="str">
            <v>Kosten zorgvernieuwing huisartsen</v>
          </cell>
          <cell r="N220" t="str">
            <v>515</v>
          </cell>
        </row>
        <row r="221">
          <cell r="F221"/>
          <cell r="G221">
            <v>2144.8200000000002</v>
          </cell>
          <cell r="H221">
            <v>2816.18</v>
          </cell>
          <cell r="I221" t="str">
            <v>515</v>
          </cell>
          <cell r="J221" t="str">
            <v>01/31328 - Chirurgische verrichting step 2</v>
          </cell>
          <cell r="L221" t="str">
            <v>Kosten zorgvernieuwing huisartsen</v>
          </cell>
          <cell r="N221" t="str">
            <v>515</v>
          </cell>
        </row>
        <row r="222">
          <cell r="F222"/>
          <cell r="G222">
            <v>697.71</v>
          </cell>
          <cell r="H222">
            <v>122.82</v>
          </cell>
          <cell r="I222" t="str">
            <v>515</v>
          </cell>
          <cell r="J222" t="str">
            <v>01/31329 - Cyriax step 2</v>
          </cell>
          <cell r="L222" t="str">
            <v>Kosten zorgvernieuwing huisartsen</v>
          </cell>
          <cell r="N222" t="str">
            <v>515</v>
          </cell>
        </row>
        <row r="223">
          <cell r="F223"/>
          <cell r="G223">
            <v>60</v>
          </cell>
          <cell r="H223"/>
          <cell r="I223" t="str">
            <v>515</v>
          </cell>
          <cell r="J223" t="str">
            <v>01/31333 - SMZ Bewegingsapparaat - eerste consult</v>
          </cell>
          <cell r="L223" t="str">
            <v>Kosten zorgvernieuwing huisartsen</v>
          </cell>
          <cell r="N223" t="str">
            <v>515</v>
          </cell>
        </row>
        <row r="224">
          <cell r="F224">
            <v>1822.72</v>
          </cell>
          <cell r="G224">
            <v>5336.06</v>
          </cell>
          <cell r="H224">
            <v>5155.2299999999996</v>
          </cell>
          <cell r="I224" t="str">
            <v>515</v>
          </cell>
          <cell r="J224" t="str">
            <v>01/31335 -  Zorgvernieuwing overig 2</v>
          </cell>
          <cell r="L224" t="str">
            <v>Kosten zorgvernieuwing huisartsen</v>
          </cell>
          <cell r="N224" t="str">
            <v>515</v>
          </cell>
        </row>
        <row r="225">
          <cell r="F225"/>
          <cell r="G225">
            <v>29.28</v>
          </cell>
          <cell r="H225">
            <v>35.68</v>
          </cell>
          <cell r="I225" t="str">
            <v>515</v>
          </cell>
          <cell r="J225" t="str">
            <v>01/31336 - Prestatie multidisciplinair overleg voor palliatieve terminale zorg (MDO PaTz)</v>
          </cell>
          <cell r="L225" t="str">
            <v>Kosten zorgvernieuwing huisartsen</v>
          </cell>
          <cell r="N225" t="str">
            <v>515</v>
          </cell>
        </row>
        <row r="226">
          <cell r="F226">
            <v>2758.14</v>
          </cell>
          <cell r="G226">
            <v>1268.3699999999999</v>
          </cell>
          <cell r="H226">
            <v>592.75</v>
          </cell>
          <cell r="I226" t="str">
            <v>515</v>
          </cell>
          <cell r="J226" t="str">
            <v>01/31338 - Oogzorg</v>
          </cell>
          <cell r="L226" t="str">
            <v>Kosten zorgvernieuwing huisartsen</v>
          </cell>
          <cell r="N226" t="str">
            <v>515</v>
          </cell>
        </row>
        <row r="227">
          <cell r="F227"/>
          <cell r="G227">
            <v>202.5</v>
          </cell>
          <cell r="H227">
            <v>359.68</v>
          </cell>
          <cell r="I227" t="str">
            <v>515</v>
          </cell>
          <cell r="J227" t="str">
            <v>01/31340 - Zorg voor kwetsbare patiënten  opgenomen</v>
          </cell>
          <cell r="L227" t="str">
            <v>Kosten zorgvernieuwing huisartsen</v>
          </cell>
          <cell r="N227" t="str">
            <v>515</v>
          </cell>
        </row>
        <row r="228">
          <cell r="F228">
            <v>14999.96</v>
          </cell>
          <cell r="G228">
            <v>20301.400000000001</v>
          </cell>
          <cell r="H228">
            <v>8069.43</v>
          </cell>
          <cell r="I228" t="str">
            <v>515</v>
          </cell>
          <cell r="J228" t="str">
            <v>01/31342 - Zorgvernieuwing per verrichting</v>
          </cell>
          <cell r="L228" t="str">
            <v>Kosten zorgvernieuwing huisartsen</v>
          </cell>
          <cell r="N228" t="str">
            <v>515</v>
          </cell>
        </row>
        <row r="229">
          <cell r="F229">
            <v>338906.67</v>
          </cell>
          <cell r="G229">
            <v>338895.61</v>
          </cell>
          <cell r="H229">
            <v>296566.82</v>
          </cell>
          <cell r="I229" t="str">
            <v>515</v>
          </cell>
          <cell r="J229" t="str">
            <v>01/31343 - Innovatie module POH-GGZ</v>
          </cell>
          <cell r="L229" t="str">
            <v>Kosten zorgvernieuwing huisartsen</v>
          </cell>
          <cell r="N229" t="str">
            <v>515</v>
          </cell>
        </row>
        <row r="230">
          <cell r="F230"/>
          <cell r="G230">
            <v>382.5</v>
          </cell>
          <cell r="H230">
            <v>382.5</v>
          </cell>
          <cell r="I230" t="str">
            <v>515</v>
          </cell>
          <cell r="J230" t="str">
            <v>01/31344 - Kleine verrichtingen Medium (M)</v>
          </cell>
          <cell r="L230" t="str">
            <v>Kosten zorgvernieuwing huisartsen</v>
          </cell>
          <cell r="N230" t="str">
            <v>515</v>
          </cell>
        </row>
        <row r="231">
          <cell r="F231">
            <v>350</v>
          </cell>
          <cell r="G231">
            <v>1585</v>
          </cell>
          <cell r="H231">
            <v>1325</v>
          </cell>
          <cell r="I231" t="str">
            <v>515</v>
          </cell>
          <cell r="J231" t="str">
            <v>01/31347 - Meekijkconsult Medium (M)</v>
          </cell>
          <cell r="L231" t="str">
            <v>Kosten zorgvernieuwing huisartsen</v>
          </cell>
          <cell r="N231" t="str">
            <v>515</v>
          </cell>
        </row>
        <row r="232">
          <cell r="F232">
            <v>1084.2</v>
          </cell>
          <cell r="G232">
            <v>1025.46</v>
          </cell>
          <cell r="H232">
            <v>1434.9</v>
          </cell>
          <cell r="I232" t="str">
            <v>515</v>
          </cell>
          <cell r="J232" t="str">
            <v>01/31348 - Meekijkconsult Large (L)</v>
          </cell>
          <cell r="L232" t="str">
            <v>Kosten zorgvernieuwing huisartsen</v>
          </cell>
          <cell r="N232" t="str">
            <v>515</v>
          </cell>
        </row>
        <row r="233">
          <cell r="F233">
            <v>24540.37</v>
          </cell>
          <cell r="G233">
            <v>32933.33</v>
          </cell>
          <cell r="H233">
            <v>21326.54</v>
          </cell>
          <cell r="I233" t="str">
            <v>515</v>
          </cell>
          <cell r="J233" t="str">
            <v>01/31350 - Consulttarief 1 1/2 lijnsspreekuur bewegingsapparaat</v>
          </cell>
          <cell r="L233" t="str">
            <v>Kosten zorgvernieuwing huisartsen</v>
          </cell>
          <cell r="N233" t="str">
            <v>515</v>
          </cell>
        </row>
        <row r="234">
          <cell r="F234"/>
          <cell r="G234">
            <v>30.53</v>
          </cell>
          <cell r="H234">
            <v>29.6</v>
          </cell>
          <cell r="I234" t="str">
            <v>515</v>
          </cell>
          <cell r="J234" t="str">
            <v>01/31351 - Injectietarief (materialen) echospreekuur</v>
          </cell>
          <cell r="L234" t="str">
            <v>Kosten zorgvernieuwing huisartsen</v>
          </cell>
          <cell r="N234" t="str">
            <v>515</v>
          </cell>
        </row>
        <row r="235">
          <cell r="F235"/>
          <cell r="G235">
            <v>133.97999999999999</v>
          </cell>
          <cell r="H235">
            <v>130.22</v>
          </cell>
          <cell r="I235" t="str">
            <v>515</v>
          </cell>
          <cell r="J235" t="str">
            <v>01/31354 -  E-consult/meedenkconsult Interne geneeskunde</v>
          </cell>
          <cell r="L235" t="str">
            <v>Kosten zorgvernieuwing huisartsen</v>
          </cell>
          <cell r="N235" t="str">
            <v>515</v>
          </cell>
        </row>
        <row r="236">
          <cell r="F236"/>
          <cell r="G236">
            <v>25632.959999999999</v>
          </cell>
          <cell r="H236">
            <v>28431.89</v>
          </cell>
          <cell r="I236" t="str">
            <v>515</v>
          </cell>
          <cell r="J236" t="str">
            <v>01/31356 - Module Organisatie wijkgerichte zorginfrastructuur</v>
          </cell>
          <cell r="L236" t="str">
            <v>Kosten zorgvernieuwing huisartsen</v>
          </cell>
          <cell r="N236" t="str">
            <v>515</v>
          </cell>
        </row>
        <row r="237">
          <cell r="F237"/>
          <cell r="G237">
            <v>181.2</v>
          </cell>
          <cell r="H237"/>
          <cell r="I237" t="str">
            <v>515</v>
          </cell>
          <cell r="J237" t="str">
            <v>01/31357 - Teledermatologie</v>
          </cell>
          <cell r="L237" t="str">
            <v>Kosten zorgvernieuwing huisartsen</v>
          </cell>
          <cell r="N237" t="str">
            <v>515</v>
          </cell>
        </row>
        <row r="238">
          <cell r="F238">
            <v>4928.76</v>
          </cell>
          <cell r="G238">
            <v>446.91</v>
          </cell>
          <cell r="H238">
            <v>2311.2600000000002</v>
          </cell>
          <cell r="I238" t="str">
            <v>515</v>
          </cell>
          <cell r="J238" t="str">
            <v>01/31362 - Toeslag basis huisartsenzorg - huisarts</v>
          </cell>
          <cell r="L238" t="str">
            <v>Kosten zorgvernieuwing huisartsen</v>
          </cell>
          <cell r="N238" t="str">
            <v>515</v>
          </cell>
        </row>
        <row r="239">
          <cell r="F239">
            <v>24450</v>
          </cell>
          <cell r="G239">
            <v>38549</v>
          </cell>
          <cell r="H239">
            <v>35724</v>
          </cell>
          <cell r="I239" t="str">
            <v>515</v>
          </cell>
          <cell r="J239" t="str">
            <v>01/31364 - Vooronderzoek complexe euthanasie</v>
          </cell>
          <cell r="L239" t="str">
            <v>Kosten zorgvernieuwing huisartsen</v>
          </cell>
          <cell r="N239" t="str">
            <v>515</v>
          </cell>
        </row>
        <row r="240">
          <cell r="F240">
            <v>144243</v>
          </cell>
          <cell r="G240">
            <v>153250</v>
          </cell>
          <cell r="H240">
            <v>112242</v>
          </cell>
          <cell r="I240" t="str">
            <v>515</v>
          </cell>
          <cell r="J240" t="str">
            <v>01/31365 - Onderzoek team complexe euthanasie</v>
          </cell>
          <cell r="L240" t="str">
            <v>Kosten zorgvernieuwing huisartsen</v>
          </cell>
          <cell r="N240" t="str">
            <v>515</v>
          </cell>
        </row>
        <row r="241">
          <cell r="F241"/>
          <cell r="G241"/>
          <cell r="H241">
            <v>275.45999999999998</v>
          </cell>
          <cell r="I241" t="str">
            <v>515</v>
          </cell>
          <cell r="J241" t="str">
            <v>01/31366 - Module Medicatie Veiligheid</v>
          </cell>
          <cell r="L241" t="str">
            <v>Kosten zorgvernieuwing huisartsen</v>
          </cell>
          <cell r="N241" t="str">
            <v>515</v>
          </cell>
        </row>
        <row r="242">
          <cell r="F242">
            <v>4152.37</v>
          </cell>
          <cell r="G242">
            <v>2086.4</v>
          </cell>
          <cell r="H242">
            <v>562.5</v>
          </cell>
          <cell r="I242" t="str">
            <v>515</v>
          </cell>
          <cell r="J242" t="str">
            <v>01/31368 - Meekijkconsult consult gyneacologie</v>
          </cell>
          <cell r="L242" t="str">
            <v>Kosten zorgvernieuwing huisartsen</v>
          </cell>
          <cell r="N242" t="str">
            <v>515</v>
          </cell>
        </row>
        <row r="243">
          <cell r="F243"/>
          <cell r="G243"/>
          <cell r="H243">
            <v>200</v>
          </cell>
          <cell r="I243" t="str">
            <v>515</v>
          </cell>
          <cell r="J243" t="str">
            <v>01/31369 - Meekijkconsult IUD consult (spiraal) gyneacologie</v>
          </cell>
          <cell r="L243" t="str">
            <v>Kosten zorgvernieuwing huisartsen</v>
          </cell>
          <cell r="N243" t="str">
            <v>515</v>
          </cell>
        </row>
        <row r="244">
          <cell r="F244">
            <v>105.7</v>
          </cell>
          <cell r="G244"/>
          <cell r="H244">
            <v>105.7</v>
          </cell>
          <cell r="I244" t="str">
            <v>515</v>
          </cell>
          <cell r="J244" t="str">
            <v>01/31371 - Meekijkconsult herhaalconsult gyneacologie</v>
          </cell>
          <cell r="L244" t="str">
            <v>Kosten zorgvernieuwing huisartsen</v>
          </cell>
          <cell r="N244" t="str">
            <v>515</v>
          </cell>
        </row>
        <row r="245">
          <cell r="F245">
            <v>79.05</v>
          </cell>
          <cell r="G245">
            <v>52.08</v>
          </cell>
          <cell r="H245">
            <v>57.66</v>
          </cell>
          <cell r="I245" t="str">
            <v>515</v>
          </cell>
          <cell r="J245" t="str">
            <v>01/31377 - Meekijkconsult specialist ouderenzorg in de praktijk</v>
          </cell>
          <cell r="L245" t="str">
            <v>Kosten zorgvernieuwing huisartsen</v>
          </cell>
          <cell r="N245" t="str">
            <v>515</v>
          </cell>
        </row>
        <row r="246">
          <cell r="F246">
            <v>731.09</v>
          </cell>
          <cell r="G246">
            <v>1411.6</v>
          </cell>
          <cell r="H246">
            <v>1564.36</v>
          </cell>
          <cell r="I246" t="str">
            <v>515</v>
          </cell>
          <cell r="J246" t="str">
            <v>01/31381 - Advance Care Planning</v>
          </cell>
          <cell r="L246" t="str">
            <v>Kosten zorgvernieuwing huisartsen</v>
          </cell>
          <cell r="N246" t="str">
            <v>515</v>
          </cell>
        </row>
        <row r="247">
          <cell r="F247">
            <v>8550.5</v>
          </cell>
          <cell r="G247">
            <v>9277.65</v>
          </cell>
          <cell r="H247">
            <v>4060.48</v>
          </cell>
          <cell r="I247" t="str">
            <v>515</v>
          </cell>
          <cell r="J247" t="str">
            <v>01/31383 - Borgen continuïteit huisartsenzorg</v>
          </cell>
          <cell r="L247" t="str">
            <v>Kosten zorgvernieuwing huisartsen</v>
          </cell>
          <cell r="N247" t="str">
            <v>515</v>
          </cell>
        </row>
        <row r="248">
          <cell r="F248">
            <v>375.19</v>
          </cell>
          <cell r="G248">
            <v>1107.92</v>
          </cell>
          <cell r="H248">
            <v>1666.2</v>
          </cell>
          <cell r="I248" t="str">
            <v>515</v>
          </cell>
          <cell r="J248" t="str">
            <v>01/31384 - Praktijkscan</v>
          </cell>
          <cell r="L248" t="str">
            <v>Kosten zorgvernieuwing huisartsen</v>
          </cell>
          <cell r="N248" t="str">
            <v>515</v>
          </cell>
        </row>
        <row r="249">
          <cell r="F249">
            <v>7109.81</v>
          </cell>
          <cell r="G249">
            <v>5716.15</v>
          </cell>
          <cell r="H249">
            <v>5667.31</v>
          </cell>
          <cell r="I249" t="str">
            <v>515</v>
          </cell>
          <cell r="J249" t="str">
            <v>01/31385 - Beslissingsondersteunend instrument</v>
          </cell>
          <cell r="L249" t="str">
            <v>Kosten zorgvernieuwing huisartsen</v>
          </cell>
          <cell r="N249" t="str">
            <v>515</v>
          </cell>
        </row>
        <row r="250">
          <cell r="F250"/>
          <cell r="G250">
            <v>153.76</v>
          </cell>
          <cell r="H250">
            <v>136.22999999999999</v>
          </cell>
          <cell r="I250" t="str">
            <v>515</v>
          </cell>
          <cell r="J250" t="str">
            <v>01/31386 - Transitiemanager praktijkovername</v>
          </cell>
          <cell r="L250" t="str">
            <v>Kosten zorgvernieuwing huisartsen</v>
          </cell>
          <cell r="N250" t="str">
            <v>515</v>
          </cell>
        </row>
        <row r="251">
          <cell r="F251">
            <v>14234.53</v>
          </cell>
          <cell r="G251">
            <v>4879.74</v>
          </cell>
          <cell r="H251">
            <v>4765.0600000000004</v>
          </cell>
          <cell r="I251" t="str">
            <v>515</v>
          </cell>
          <cell r="J251" t="str">
            <v>01/31387 - Module meer tijd voor de patiënt</v>
          </cell>
          <cell r="L251" t="str">
            <v>Kosten zorgvernieuwing huisartsen</v>
          </cell>
          <cell r="N251" t="str">
            <v>515</v>
          </cell>
        </row>
        <row r="252">
          <cell r="F252">
            <v>19892.52</v>
          </cell>
          <cell r="G252">
            <v>29750.48</v>
          </cell>
          <cell r="H252">
            <v>22338.09</v>
          </cell>
          <cell r="I252" t="str">
            <v>515</v>
          </cell>
          <cell r="J252" t="str">
            <v>01/31389 - Atriumfibrilleren</v>
          </cell>
          <cell r="L252" t="str">
            <v>Kosten zorgvernieuwing huisartsen</v>
          </cell>
          <cell r="N252" t="str">
            <v>515</v>
          </cell>
        </row>
        <row r="253">
          <cell r="F253">
            <v>34544.39</v>
          </cell>
          <cell r="G253">
            <v>35937.440000000002</v>
          </cell>
          <cell r="H253">
            <v>3895.4</v>
          </cell>
          <cell r="I253" t="str">
            <v>515</v>
          </cell>
          <cell r="J253" t="str">
            <v>01/31391 - Meekijkconsult Small(s)</v>
          </cell>
          <cell r="L253" t="str">
            <v>Kosten zorgvernieuwing huisartsen</v>
          </cell>
          <cell r="N253" t="str">
            <v>515</v>
          </cell>
        </row>
        <row r="254">
          <cell r="F254">
            <v>26274.27</v>
          </cell>
          <cell r="G254">
            <v>29473.58</v>
          </cell>
          <cell r="H254">
            <v>30689.8</v>
          </cell>
          <cell r="I254" t="str">
            <v>515</v>
          </cell>
          <cell r="J254" t="str">
            <v>01/31392 - Ouderenzorg 75+</v>
          </cell>
          <cell r="L254" t="str">
            <v>Kosten zorgvernieuwing huisartsen</v>
          </cell>
          <cell r="N254" t="str">
            <v>515</v>
          </cell>
        </row>
        <row r="255">
          <cell r="F255">
            <v>172</v>
          </cell>
          <cell r="G255">
            <v>156</v>
          </cell>
          <cell r="H255">
            <v>220</v>
          </cell>
          <cell r="I255" t="str">
            <v>515</v>
          </cell>
          <cell r="J255" t="str">
            <v>01/31393 - Opslag CRP materiaalkosten</v>
          </cell>
          <cell r="L255" t="str">
            <v>Kosten zorgvernieuwing huisartsen</v>
          </cell>
          <cell r="N255" t="str">
            <v>515</v>
          </cell>
        </row>
        <row r="256">
          <cell r="F256">
            <v>210.81</v>
          </cell>
          <cell r="G256">
            <v>414.94</v>
          </cell>
          <cell r="H256">
            <v>257.67</v>
          </cell>
          <cell r="I256" t="str">
            <v>515</v>
          </cell>
          <cell r="J256" t="str">
            <v>01/31394 - Prestatie multidisciplinair overleg PaTz - per bijeenkomst</v>
          </cell>
          <cell r="L256" t="str">
            <v>Kosten zorgvernieuwing huisartsen</v>
          </cell>
          <cell r="N256" t="str">
            <v>515</v>
          </cell>
        </row>
        <row r="257">
          <cell r="F257"/>
          <cell r="G257">
            <v>182</v>
          </cell>
          <cell r="H257">
            <v>91</v>
          </cell>
          <cell r="I257" t="str">
            <v>515</v>
          </cell>
          <cell r="J257" t="str">
            <v>01/31396 - E-meedenkconsult neurologie</v>
          </cell>
          <cell r="L257" t="str">
            <v>Kosten zorgvernieuwing huisartsen</v>
          </cell>
          <cell r="N257" t="str">
            <v>515</v>
          </cell>
        </row>
        <row r="258">
          <cell r="F258">
            <v>954.44</v>
          </cell>
          <cell r="G258">
            <v>1275.42</v>
          </cell>
          <cell r="H258">
            <v>1865.02</v>
          </cell>
          <cell r="I258" t="str">
            <v>515</v>
          </cell>
          <cell r="J258" t="str">
            <v>01/31399 - Optimalisatie samenwerking</v>
          </cell>
          <cell r="L258" t="str">
            <v>Kosten zorgvernieuwing huisartsen</v>
          </cell>
          <cell r="N258" t="str">
            <v>515</v>
          </cell>
        </row>
        <row r="259">
          <cell r="F259">
            <v>196371.88</v>
          </cell>
          <cell r="G259">
            <v>195805.13</v>
          </cell>
          <cell r="H259">
            <v>11299.43</v>
          </cell>
          <cell r="I259" t="str">
            <v>515</v>
          </cell>
          <cell r="J259" t="str">
            <v>01/31400 - Organisatie toekomstbestendige huisartsenzorg</v>
          </cell>
          <cell r="L259" t="str">
            <v>Kosten zorgvernieuwing huisartsen</v>
          </cell>
          <cell r="N259" t="str">
            <v>515</v>
          </cell>
        </row>
        <row r="260">
          <cell r="F260"/>
          <cell r="G260">
            <v>720</v>
          </cell>
          <cell r="H260"/>
          <cell r="I260" t="str">
            <v>515</v>
          </cell>
          <cell r="J260" t="str">
            <v>01/31409 - Meekijkconsult L+</v>
          </cell>
          <cell r="L260" t="str">
            <v>Kosten zorgvernieuwing huisartsen</v>
          </cell>
          <cell r="N260" t="str">
            <v>515</v>
          </cell>
        </row>
        <row r="261">
          <cell r="F261"/>
          <cell r="G261"/>
          <cell r="H261">
            <v>109.53</v>
          </cell>
          <cell r="I261" t="str">
            <v>515</v>
          </cell>
          <cell r="J261" t="str">
            <v>01/31420 - Advance Care Planning i.v.m. COVID-19</v>
          </cell>
          <cell r="L261" t="str">
            <v>Kosten zorgvernieuwing huisartsen</v>
          </cell>
          <cell r="N261" t="str">
            <v>515</v>
          </cell>
        </row>
        <row r="262">
          <cell r="F262">
            <v>18457.89</v>
          </cell>
          <cell r="G262">
            <v>13177.5</v>
          </cell>
          <cell r="H262"/>
          <cell r="I262" t="str">
            <v>515</v>
          </cell>
          <cell r="J262" t="str">
            <v>01/31422 - Stimuleren inzet Verpleegkundig Specialist of Physician Assistent</v>
          </cell>
          <cell r="L262" t="str">
            <v>Kosten zorgvernieuwing huisartsen</v>
          </cell>
          <cell r="N262" t="str">
            <v>515</v>
          </cell>
        </row>
        <row r="263">
          <cell r="F263">
            <v>2579.92</v>
          </cell>
          <cell r="G263">
            <v>2101.92</v>
          </cell>
          <cell r="H263"/>
          <cell r="I263" t="str">
            <v>515</v>
          </cell>
          <cell r="J263" t="str">
            <v>01/31423 - Praktijkmanager wijk</v>
          </cell>
          <cell r="L263" t="str">
            <v>Kosten zorgvernieuwing huisartsen</v>
          </cell>
          <cell r="N263" t="str">
            <v>515</v>
          </cell>
        </row>
        <row r="264">
          <cell r="F264"/>
          <cell r="G264">
            <v>66.989999999999995</v>
          </cell>
          <cell r="H264"/>
          <cell r="I264" t="str">
            <v>515</v>
          </cell>
          <cell r="J264" t="str">
            <v>01/31425 - E-meedenkconsult urologie</v>
          </cell>
          <cell r="L264" t="str">
            <v>Kosten zorgvernieuwing huisartsen</v>
          </cell>
          <cell r="N264" t="str">
            <v>515</v>
          </cell>
        </row>
        <row r="265">
          <cell r="F265"/>
          <cell r="G265">
            <v>290.18</v>
          </cell>
          <cell r="H265">
            <v>794.22</v>
          </cell>
          <cell r="I265" t="str">
            <v>515</v>
          </cell>
          <cell r="J265" t="str">
            <v>01/31426 - Spreekuur orthopedie</v>
          </cell>
          <cell r="L265" t="str">
            <v>Kosten zorgvernieuwing huisartsen</v>
          </cell>
          <cell r="N265" t="str">
            <v>515</v>
          </cell>
        </row>
        <row r="266">
          <cell r="F266">
            <v>886.72</v>
          </cell>
          <cell r="G266">
            <v>333.78</v>
          </cell>
          <cell r="H266"/>
          <cell r="I266" t="str">
            <v>515</v>
          </cell>
          <cell r="J266" t="str">
            <v>01/31427 - Verbetering praktijkorganisatie</v>
          </cell>
          <cell r="L266" t="str">
            <v>Kosten zorgvernieuwing huisartsen</v>
          </cell>
          <cell r="N266" t="str">
            <v>515</v>
          </cell>
        </row>
        <row r="267">
          <cell r="F267">
            <v>375</v>
          </cell>
          <cell r="G267">
            <v>110.68</v>
          </cell>
          <cell r="H267"/>
          <cell r="I267" t="str">
            <v>515</v>
          </cell>
          <cell r="J267" t="str">
            <v>01/31428 - Kwaliteit per verrichting</v>
          </cell>
          <cell r="L267" t="str">
            <v>Kosten zorgvernieuwing huisartsen</v>
          </cell>
          <cell r="N267" t="str">
            <v>515</v>
          </cell>
        </row>
        <row r="268">
          <cell r="F268"/>
          <cell r="G268">
            <v>145.35</v>
          </cell>
          <cell r="H268"/>
          <cell r="I268" t="str">
            <v>515</v>
          </cell>
          <cell r="J268" t="str">
            <v>01/31429 - Organisatie ontwikkeling per verrichting</v>
          </cell>
          <cell r="L268" t="str">
            <v>Kosten zorgvernieuwing huisartsen</v>
          </cell>
          <cell r="N268" t="str">
            <v>515</v>
          </cell>
        </row>
        <row r="269">
          <cell r="F269">
            <v>11921.91</v>
          </cell>
          <cell r="G269">
            <v>11704.28</v>
          </cell>
          <cell r="H269">
            <v>10876.42</v>
          </cell>
          <cell r="I269" t="str">
            <v>515</v>
          </cell>
          <cell r="J269" t="str">
            <v>01/31201 - Toeslag POH GGZ DSW</v>
          </cell>
          <cell r="L269" t="str">
            <v>Module POH GGZ</v>
          </cell>
          <cell r="N269" t="str">
            <v>507</v>
          </cell>
        </row>
        <row r="270">
          <cell r="F270">
            <v>25.86</v>
          </cell>
          <cell r="G270">
            <v>54.9</v>
          </cell>
          <cell r="H270"/>
          <cell r="I270" t="str">
            <v>515</v>
          </cell>
          <cell r="J270" t="str">
            <v>01/30005 - Resultaatbeloning M_I Verrichting ter vervanging specialistenbezoek</v>
          </cell>
          <cell r="L270" t="str">
            <v>Kosten resultaatbeloning huisartsen</v>
          </cell>
          <cell r="N270" t="str">
            <v>515</v>
          </cell>
        </row>
        <row r="271">
          <cell r="F271">
            <v>1526.09</v>
          </cell>
          <cell r="G271"/>
          <cell r="H271"/>
          <cell r="I271" t="str">
            <v>515</v>
          </cell>
          <cell r="J271" t="str">
            <v>01/31023 - Meekijkconsult - Kwartaaltarief per geïncludeerde patiënt</v>
          </cell>
          <cell r="L271" t="str">
            <v>Kosten zorgvernieuwing huisartsen</v>
          </cell>
          <cell r="N271" t="str">
            <v>515</v>
          </cell>
        </row>
        <row r="272">
          <cell r="F272">
            <v>1398.4</v>
          </cell>
          <cell r="G272"/>
          <cell r="H272"/>
          <cell r="I272" t="str">
            <v>515</v>
          </cell>
          <cell r="J272" t="str">
            <v>01/31221 - Substitutie 3 Kwartaal tarief per ingeschreven verzekerde</v>
          </cell>
          <cell r="L272" t="str">
            <v>Kosten zorgvernieuwing huisartsen</v>
          </cell>
          <cell r="N272" t="str">
            <v>515</v>
          </cell>
        </row>
        <row r="273">
          <cell r="F273">
            <v>280</v>
          </cell>
          <cell r="G273"/>
          <cell r="H273"/>
          <cell r="I273" t="str">
            <v>515</v>
          </cell>
          <cell r="J273" t="str">
            <v>01/31261 - Substitutie - Lage rugpijn</v>
          </cell>
          <cell r="L273" t="str">
            <v>Kosten zorgvernieuwing huisartsen</v>
          </cell>
          <cell r="N273" t="str">
            <v>515</v>
          </cell>
        </row>
        <row r="274">
          <cell r="F274">
            <v>50.95</v>
          </cell>
          <cell r="G274"/>
          <cell r="H274"/>
          <cell r="I274" t="str">
            <v>515</v>
          </cell>
          <cell r="J274" t="str">
            <v>01/31302 - Meekijkconsult herhaalconsult chirurgie</v>
          </cell>
          <cell r="L274" t="str">
            <v>Kosten zorgvernieuwing huisartsen</v>
          </cell>
          <cell r="N274" t="str">
            <v>515</v>
          </cell>
        </row>
        <row r="275">
          <cell r="F275">
            <v>450</v>
          </cell>
          <cell r="G275"/>
          <cell r="H275"/>
          <cell r="I275" t="str">
            <v>515</v>
          </cell>
          <cell r="J275" t="str">
            <v>01/31345 - Kleine verrichtingen Large (L)</v>
          </cell>
          <cell r="L275" t="str">
            <v>Kosten zorgvernieuwing huisartsen</v>
          </cell>
          <cell r="N275" t="str">
            <v>515</v>
          </cell>
        </row>
        <row r="276">
          <cell r="F276">
            <v>235</v>
          </cell>
          <cell r="G276"/>
          <cell r="H276"/>
          <cell r="I276" t="str">
            <v>515</v>
          </cell>
          <cell r="J276" t="str">
            <v>01/31395 - Beweegspreekuur</v>
          </cell>
          <cell r="L276" t="str">
            <v>Kosten zorgvernieuwing huisartsen</v>
          </cell>
          <cell r="N276" t="str">
            <v>515</v>
          </cell>
        </row>
        <row r="277">
          <cell r="F277"/>
          <cell r="G277">
            <v>66.989999999999995</v>
          </cell>
          <cell r="H277"/>
          <cell r="I277" t="str">
            <v>515</v>
          </cell>
          <cell r="J277" t="str">
            <v>01/31398 - E-meedenkconsult kindergeneeskunde</v>
          </cell>
          <cell r="L277" t="str">
            <v>Kosten zorgvernieuwing huisartsen</v>
          </cell>
          <cell r="N277" t="str">
            <v>515</v>
          </cell>
        </row>
        <row r="278">
          <cell r="F278"/>
          <cell r="G278">
            <v>265</v>
          </cell>
          <cell r="H278"/>
          <cell r="I278" t="str">
            <v>515</v>
          </cell>
          <cell r="J278" t="str">
            <v>01/31419 - Meekijkconsult L++</v>
          </cell>
          <cell r="L278" t="str">
            <v>Kosten zorgvernieuwing huisartsen</v>
          </cell>
          <cell r="N278" t="str">
            <v>515</v>
          </cell>
        </row>
        <row r="279">
          <cell r="F279">
            <v>479.77</v>
          </cell>
          <cell r="G279"/>
          <cell r="H279"/>
          <cell r="I279" t="str">
            <v>515</v>
          </cell>
          <cell r="J279" t="str">
            <v>01/31430 - Praktijkaccreditatie</v>
          </cell>
          <cell r="L279" t="str">
            <v>Kosten zorgvernieuwing huisartsen</v>
          </cell>
          <cell r="N279" t="str">
            <v>515</v>
          </cell>
        </row>
        <row r="280">
          <cell r="F280">
            <v>543.84</v>
          </cell>
          <cell r="G280"/>
          <cell r="H280"/>
          <cell r="I280" t="str">
            <v>515</v>
          </cell>
          <cell r="J280" t="str">
            <v>01/31432 - Optimalisatie samenwerking en kwaliteit</v>
          </cell>
          <cell r="L280" t="str">
            <v>Kosten zorgvernieuwing huisartsen</v>
          </cell>
          <cell r="N280" t="str">
            <v>515</v>
          </cell>
        </row>
        <row r="281">
          <cell r="F281"/>
          <cell r="G281">
            <v>176.08</v>
          </cell>
          <cell r="H281">
            <v>1686.71</v>
          </cell>
          <cell r="I281" t="str">
            <v>516</v>
          </cell>
          <cell r="J281" t="str">
            <v>01/30118 - Resultaatbeloning ketenzorg VVR</v>
          </cell>
          <cell r="L281" t="str">
            <v>Kosten resultaatbeloning MDZ</v>
          </cell>
          <cell r="N281" t="str">
            <v>516</v>
          </cell>
        </row>
        <row r="282">
          <cell r="F282"/>
          <cell r="G282">
            <v>562.07000000000005</v>
          </cell>
          <cell r="H282">
            <v>2733.39</v>
          </cell>
          <cell r="I282" t="str">
            <v>516</v>
          </cell>
          <cell r="J282" t="str">
            <v>01/30119 - Resultaatbeloning ketenzorg HVZ</v>
          </cell>
          <cell r="L282" t="str">
            <v>Kosten resultaatbeloning MDZ</v>
          </cell>
          <cell r="N282" t="str">
            <v>516</v>
          </cell>
        </row>
        <row r="283">
          <cell r="F283"/>
          <cell r="G283">
            <v>1122.02</v>
          </cell>
          <cell r="H283">
            <v>4975.6000000000004</v>
          </cell>
          <cell r="I283" t="str">
            <v>516</v>
          </cell>
          <cell r="J283" t="str">
            <v>01/30132 - Resultaatbeloning ketenzorg DM2</v>
          </cell>
          <cell r="L283" t="str">
            <v>Kosten resultaatbeloning MDZ</v>
          </cell>
          <cell r="N283" t="str">
            <v>516</v>
          </cell>
        </row>
        <row r="284">
          <cell r="F284"/>
          <cell r="G284">
            <v>87.58</v>
          </cell>
          <cell r="H284">
            <v>825.36</v>
          </cell>
          <cell r="I284" t="str">
            <v>516</v>
          </cell>
          <cell r="J284" t="str">
            <v>01/30133 - Resultaatbeloning ketenzorg COPD</v>
          </cell>
          <cell r="L284" t="str">
            <v>Kosten resultaatbeloning MDZ</v>
          </cell>
          <cell r="N284" t="str">
            <v>516</v>
          </cell>
        </row>
        <row r="285">
          <cell r="F285"/>
          <cell r="G285"/>
          <cell r="H285">
            <v>121.94</v>
          </cell>
          <cell r="I285" t="str">
            <v>516</v>
          </cell>
          <cell r="J285" t="str">
            <v>01/30108 - IZP DM</v>
          </cell>
          <cell r="L285" t="str">
            <v>Kosten zorgvernieuwing MDZ</v>
          </cell>
          <cell r="N285" t="str">
            <v>516</v>
          </cell>
        </row>
        <row r="286">
          <cell r="F286">
            <v>336</v>
          </cell>
          <cell r="G286">
            <v>6736.71</v>
          </cell>
          <cell r="H286">
            <v>3232.65</v>
          </cell>
          <cell r="I286" t="str">
            <v>516</v>
          </cell>
          <cell r="J286" t="str">
            <v>01/31010 - E-health - Eenmalig per ingeschreven verzekerde</v>
          </cell>
          <cell r="L286" t="str">
            <v>Kosten zorgvernieuwing MDZ</v>
          </cell>
          <cell r="N286" t="str">
            <v>516</v>
          </cell>
        </row>
        <row r="287">
          <cell r="F287">
            <v>24798.69</v>
          </cell>
          <cell r="G287">
            <v>24407.46</v>
          </cell>
          <cell r="H287">
            <v>23871.64</v>
          </cell>
          <cell r="I287" t="str">
            <v>516</v>
          </cell>
          <cell r="J287" t="str">
            <v>01/31011 - E-health - Kwartaaltarief per ingeschreven verzekerde</v>
          </cell>
          <cell r="L287" t="str">
            <v>Kosten zorgvernieuwing MDZ</v>
          </cell>
          <cell r="N287" t="str">
            <v>516</v>
          </cell>
        </row>
        <row r="288">
          <cell r="F288"/>
          <cell r="G288"/>
          <cell r="H288">
            <v>35.200000000000003</v>
          </cell>
          <cell r="I288" t="str">
            <v>516</v>
          </cell>
          <cell r="J288" t="str">
            <v>01/31012 - E-health - Eenmalig per geïncludeerde patiënt</v>
          </cell>
          <cell r="L288" t="str">
            <v>Kosten zorgvernieuwing MDZ</v>
          </cell>
          <cell r="N288" t="str">
            <v>516</v>
          </cell>
        </row>
        <row r="289">
          <cell r="F289">
            <v>181297.49</v>
          </cell>
          <cell r="G289">
            <v>5703.5</v>
          </cell>
          <cell r="H289">
            <v>5923.27</v>
          </cell>
          <cell r="I289" t="str">
            <v>516</v>
          </cell>
          <cell r="J289" t="str">
            <v>01/31013 - E-health - Kwartaaltarief per geïncludeerde patiënt</v>
          </cell>
          <cell r="L289" t="str">
            <v>Kosten zorgvernieuwing MDZ</v>
          </cell>
          <cell r="N289" t="str">
            <v>516</v>
          </cell>
        </row>
        <row r="290">
          <cell r="F290"/>
          <cell r="G290"/>
          <cell r="H290">
            <v>996.45</v>
          </cell>
          <cell r="I290" t="str">
            <v>516</v>
          </cell>
          <cell r="J290" t="str">
            <v>01/31030 - Meekijkconsult - Eenmalig per ingeschreven verzekerde</v>
          </cell>
          <cell r="L290" t="str">
            <v>Kosten zorgvernieuwing MDZ</v>
          </cell>
          <cell r="N290" t="str">
            <v>516</v>
          </cell>
        </row>
        <row r="291">
          <cell r="F291">
            <v>210</v>
          </cell>
          <cell r="G291">
            <v>210</v>
          </cell>
          <cell r="H291"/>
          <cell r="I291" t="str">
            <v>516</v>
          </cell>
          <cell r="J291" t="str">
            <v>01/31032 - Meekijkconsult - Eenmalig per geïncludeerde patiënt</v>
          </cell>
          <cell r="L291" t="str">
            <v>Kosten zorgvernieuwing MDZ</v>
          </cell>
          <cell r="N291" t="str">
            <v>516</v>
          </cell>
        </row>
        <row r="292">
          <cell r="F292">
            <v>153486.95000000001</v>
          </cell>
          <cell r="G292">
            <v>90451.81</v>
          </cell>
          <cell r="H292">
            <v>82629.740000000005</v>
          </cell>
          <cell r="I292" t="str">
            <v>516</v>
          </cell>
          <cell r="J292" t="str">
            <v>01/31070 - Ouderenzorg</v>
          </cell>
          <cell r="L292" t="str">
            <v>Kosten zorgvernieuwing MDZ</v>
          </cell>
          <cell r="N292" t="str">
            <v>516</v>
          </cell>
        </row>
        <row r="293">
          <cell r="F293"/>
          <cell r="G293"/>
          <cell r="H293">
            <v>182.32</v>
          </cell>
          <cell r="I293" t="str">
            <v>516</v>
          </cell>
          <cell r="J293" t="str">
            <v>01/31110 - Organisatie ontwikkeling</v>
          </cell>
          <cell r="L293" t="str">
            <v>Kosten zorgvernieuwing MDZ</v>
          </cell>
          <cell r="N293" t="str">
            <v>516</v>
          </cell>
        </row>
        <row r="294">
          <cell r="F294">
            <v>40501.800000000003</v>
          </cell>
          <cell r="G294">
            <v>37993.54</v>
          </cell>
          <cell r="H294">
            <v>708.12</v>
          </cell>
          <cell r="I294" t="str">
            <v>516</v>
          </cell>
          <cell r="J294" t="str">
            <v>01/31150 - Innovatie - Eenmalig per ingeschreven verzekerde</v>
          </cell>
          <cell r="L294" t="str">
            <v>Kosten zorgvernieuwing MDZ</v>
          </cell>
          <cell r="N294" t="str">
            <v>516</v>
          </cell>
        </row>
        <row r="295">
          <cell r="F295">
            <v>98325.48</v>
          </cell>
          <cell r="G295">
            <v>96915.3</v>
          </cell>
          <cell r="H295">
            <v>94354.27</v>
          </cell>
          <cell r="I295" t="str">
            <v>516</v>
          </cell>
          <cell r="J295" t="str">
            <v>01/31151 - Innovatie - Kwartaaltarief per ingeschreven verzekerde</v>
          </cell>
          <cell r="L295" t="str">
            <v>Kosten zorgvernieuwing MDZ</v>
          </cell>
          <cell r="N295" t="str">
            <v>516</v>
          </cell>
        </row>
        <row r="296">
          <cell r="F296">
            <v>8238.94</v>
          </cell>
          <cell r="G296">
            <v>18943.37</v>
          </cell>
          <cell r="H296">
            <v>1161.94</v>
          </cell>
          <cell r="I296" t="str">
            <v>516</v>
          </cell>
          <cell r="J296" t="str">
            <v>01/31152 - Innovatie - Eenmalig per geïncludeerde patiënt</v>
          </cell>
          <cell r="L296" t="str">
            <v>Kosten zorgvernieuwing MDZ</v>
          </cell>
          <cell r="N296" t="str">
            <v>516</v>
          </cell>
        </row>
        <row r="297">
          <cell r="F297">
            <v>16267.41</v>
          </cell>
          <cell r="G297">
            <v>10458.879999999999</v>
          </cell>
          <cell r="H297">
            <v>11171.07</v>
          </cell>
          <cell r="I297" t="str">
            <v>516</v>
          </cell>
          <cell r="J297" t="str">
            <v>01/31153 - Innovatie - Kwartaaltarief per geïncludeerde patiënt</v>
          </cell>
          <cell r="L297" t="str">
            <v>Kosten zorgvernieuwing MDZ</v>
          </cell>
          <cell r="N297" t="str">
            <v>516</v>
          </cell>
        </row>
        <row r="298">
          <cell r="F298">
            <v>1716.81</v>
          </cell>
          <cell r="G298">
            <v>21286.38</v>
          </cell>
          <cell r="H298">
            <v>9758.94</v>
          </cell>
          <cell r="I298" t="str">
            <v>516</v>
          </cell>
          <cell r="J298" t="str">
            <v>01/31170 - Substitutie - Eenmalig per ingeschreven verzekerde</v>
          </cell>
          <cell r="L298" t="str">
            <v>Kosten zorgvernieuwing MDZ</v>
          </cell>
          <cell r="N298" t="str">
            <v>516</v>
          </cell>
        </row>
        <row r="299">
          <cell r="F299">
            <v>41006.76</v>
          </cell>
          <cell r="G299">
            <v>62163.99</v>
          </cell>
          <cell r="H299">
            <v>59750.89</v>
          </cell>
          <cell r="I299" t="str">
            <v>516</v>
          </cell>
          <cell r="J299" t="str">
            <v>01/31171 - Substitutie- Kwartaaltarief per ingeschreven verzekerde</v>
          </cell>
          <cell r="L299" t="str">
            <v>Kosten zorgvernieuwing MDZ</v>
          </cell>
          <cell r="N299" t="str">
            <v>516</v>
          </cell>
        </row>
        <row r="300">
          <cell r="F300">
            <v>30274.38</v>
          </cell>
          <cell r="G300">
            <v>4519.8500000000004</v>
          </cell>
          <cell r="H300">
            <v>1395.75</v>
          </cell>
          <cell r="I300" t="str">
            <v>516</v>
          </cell>
          <cell r="J300" t="str">
            <v>01/31172 - Substitutie - Eenmalig per geïncludeerde patiënt</v>
          </cell>
          <cell r="L300" t="str">
            <v>Kosten zorgvernieuwing MDZ</v>
          </cell>
          <cell r="N300" t="str">
            <v>516</v>
          </cell>
        </row>
        <row r="301">
          <cell r="F301">
            <v>138726.39000000001</v>
          </cell>
          <cell r="G301"/>
          <cell r="H301"/>
          <cell r="I301" t="str">
            <v>516</v>
          </cell>
          <cell r="J301" t="str">
            <v>01/31173 - Substitutie - Kwartaaltarief per geïncludeerde patiënt</v>
          </cell>
          <cell r="L301" t="str">
            <v>Kosten zorgvernieuwing MDZ</v>
          </cell>
          <cell r="N301" t="str">
            <v>516</v>
          </cell>
        </row>
        <row r="302">
          <cell r="F302">
            <v>30340.49</v>
          </cell>
          <cell r="G302">
            <v>23057.360000000001</v>
          </cell>
          <cell r="H302">
            <v>18129.240000000002</v>
          </cell>
          <cell r="I302" t="str">
            <v>516</v>
          </cell>
          <cell r="J302" t="str">
            <v>01/31175 - Praktijkmanagement multidisciplinaire zorg</v>
          </cell>
          <cell r="L302" t="str">
            <v>Kosten zorgvernieuwing MDZ</v>
          </cell>
          <cell r="N302" t="str">
            <v>516</v>
          </cell>
        </row>
        <row r="303">
          <cell r="F303">
            <v>944.68</v>
          </cell>
          <cell r="G303">
            <v>15758.29</v>
          </cell>
          <cell r="H303">
            <v>15723.5</v>
          </cell>
          <cell r="I303" t="str">
            <v>516</v>
          </cell>
          <cell r="J303" t="str">
            <v>01/31204 - Zorgvernieuwing overig</v>
          </cell>
          <cell r="L303" t="str">
            <v>Kosten zorgvernieuwing MDZ</v>
          </cell>
          <cell r="N303" t="str">
            <v>516</v>
          </cell>
        </row>
        <row r="304">
          <cell r="F304">
            <v>43692.27</v>
          </cell>
          <cell r="G304">
            <v>10508.1</v>
          </cell>
          <cell r="H304">
            <v>110699.3</v>
          </cell>
          <cell r="I304" t="str">
            <v>516</v>
          </cell>
          <cell r="J304" t="str">
            <v>01/31205 - Zorgvernieuwing overig</v>
          </cell>
          <cell r="L304" t="str">
            <v>Kosten zorgvernieuwing MDZ</v>
          </cell>
          <cell r="N304" t="str">
            <v>516</v>
          </cell>
        </row>
        <row r="305">
          <cell r="F305">
            <v>2276.88</v>
          </cell>
          <cell r="G305">
            <v>798</v>
          </cell>
          <cell r="H305">
            <v>6657.49</v>
          </cell>
          <cell r="I305" t="str">
            <v>516</v>
          </cell>
          <cell r="J305" t="str">
            <v>01/31207 - Innovatie 2 Kwartaal tarief per ingeschreven verzekerde</v>
          </cell>
          <cell r="L305" t="str">
            <v>Kosten zorgvernieuwing MDZ</v>
          </cell>
          <cell r="N305" t="str">
            <v>516</v>
          </cell>
        </row>
        <row r="306">
          <cell r="F306"/>
          <cell r="G306">
            <v>743.87</v>
          </cell>
          <cell r="H306"/>
          <cell r="I306" t="str">
            <v>516</v>
          </cell>
          <cell r="J306" t="str">
            <v>01/31211 - Substitutie 2 Kwartaal tarief per ingeschreven verzekerde</v>
          </cell>
          <cell r="L306" t="str">
            <v>Kosten zorgvernieuwing MDZ</v>
          </cell>
          <cell r="N306" t="str">
            <v>516</v>
          </cell>
        </row>
        <row r="307">
          <cell r="F307">
            <v>41367.01</v>
          </cell>
          <cell r="G307">
            <v>15305.01</v>
          </cell>
          <cell r="H307">
            <v>16743.8</v>
          </cell>
          <cell r="I307" t="str">
            <v>516</v>
          </cell>
          <cell r="J307" t="str">
            <v>01/31224 - Zorgvernieuwing overig</v>
          </cell>
          <cell r="L307" t="str">
            <v>Kosten zorgvernieuwing MDZ</v>
          </cell>
          <cell r="N307" t="str">
            <v>516</v>
          </cell>
        </row>
        <row r="308">
          <cell r="F308">
            <v>90792.4</v>
          </cell>
          <cell r="G308">
            <v>43982.720000000001</v>
          </cell>
          <cell r="H308">
            <v>64500.73</v>
          </cell>
          <cell r="I308" t="str">
            <v>516</v>
          </cell>
          <cell r="J308" t="str">
            <v>01/31225 - Zorgvernieuwing overig</v>
          </cell>
          <cell r="L308" t="str">
            <v>Kosten zorgvernieuwing MDZ</v>
          </cell>
          <cell r="N308" t="str">
            <v>516</v>
          </cell>
        </row>
        <row r="309">
          <cell r="F309">
            <v>862.64</v>
          </cell>
          <cell r="G309">
            <v>6925.18</v>
          </cell>
          <cell r="H309">
            <v>417.52</v>
          </cell>
          <cell r="I309" t="str">
            <v>516</v>
          </cell>
          <cell r="J309" t="str">
            <v>01/31227 - Innovatie 2 Kwartaal tarief per geïncludeerde verzekerde</v>
          </cell>
          <cell r="L309" t="str">
            <v>Kosten zorgvernieuwing MDZ</v>
          </cell>
          <cell r="N309" t="str">
            <v>516</v>
          </cell>
        </row>
        <row r="310">
          <cell r="F310">
            <v>53.02</v>
          </cell>
          <cell r="G310">
            <v>9.86</v>
          </cell>
          <cell r="H310"/>
          <cell r="I310" t="str">
            <v>516</v>
          </cell>
          <cell r="J310" t="str">
            <v>01/31233 - Substitutie 3 Kwartaal tarief per geïncludeerde verzekerde</v>
          </cell>
          <cell r="L310" t="str">
            <v>Kosten zorgvernieuwing MDZ</v>
          </cell>
          <cell r="N310" t="str">
            <v>516</v>
          </cell>
        </row>
        <row r="311">
          <cell r="F311">
            <v>2542.5</v>
          </cell>
          <cell r="G311">
            <v>2250</v>
          </cell>
          <cell r="H311">
            <v>2340</v>
          </cell>
          <cell r="I311" t="str">
            <v>516</v>
          </cell>
          <cell r="J311" t="str">
            <v>01/31247 - POCT CRP</v>
          </cell>
          <cell r="L311" t="str">
            <v>Kosten zorgvernieuwing MDZ</v>
          </cell>
          <cell r="N311" t="str">
            <v>516</v>
          </cell>
        </row>
        <row r="312">
          <cell r="F312">
            <v>1161</v>
          </cell>
          <cell r="G312">
            <v>2187</v>
          </cell>
          <cell r="H312">
            <v>1485</v>
          </cell>
          <cell r="I312" t="str">
            <v>516</v>
          </cell>
          <cell r="J312" t="str">
            <v>01/31249 - POCT HbA1C</v>
          </cell>
          <cell r="L312" t="str">
            <v>Kosten zorgvernieuwing MDZ</v>
          </cell>
          <cell r="N312" t="str">
            <v>516</v>
          </cell>
        </row>
        <row r="313">
          <cell r="F313">
            <v>2801.46</v>
          </cell>
          <cell r="G313">
            <v>2746.4</v>
          </cell>
          <cell r="H313">
            <v>2360.9499999999998</v>
          </cell>
          <cell r="I313" t="str">
            <v>516</v>
          </cell>
          <cell r="J313" t="str">
            <v>01/31256 - Atriumfibrilleren</v>
          </cell>
          <cell r="L313" t="str">
            <v>Kosten zorgvernieuwing MDZ</v>
          </cell>
          <cell r="N313" t="str">
            <v>516</v>
          </cell>
        </row>
        <row r="314">
          <cell r="F314">
            <v>495</v>
          </cell>
          <cell r="G314">
            <v>550</v>
          </cell>
          <cell r="H314">
            <v>110</v>
          </cell>
          <cell r="I314" t="str">
            <v>516</v>
          </cell>
          <cell r="J314" t="str">
            <v>01/31258 - Substitutie - Meekijkconsult ketenoptimalisatie DM en COPD</v>
          </cell>
          <cell r="L314" t="str">
            <v>Kosten zorgvernieuwing MDZ</v>
          </cell>
          <cell r="N314" t="str">
            <v>516</v>
          </cell>
        </row>
        <row r="315">
          <cell r="F315">
            <v>6440.68</v>
          </cell>
          <cell r="G315">
            <v>2458.7199999999998</v>
          </cell>
          <cell r="H315">
            <v>7607.51</v>
          </cell>
          <cell r="I315" t="str">
            <v>516</v>
          </cell>
          <cell r="J315" t="str">
            <v>01/31294 - Substitutie - Per verrichting</v>
          </cell>
          <cell r="L315" t="str">
            <v>Kosten zorgvernieuwing MDZ</v>
          </cell>
          <cell r="N315" t="str">
            <v>516</v>
          </cell>
        </row>
        <row r="316">
          <cell r="F316"/>
          <cell r="G316">
            <v>175.66</v>
          </cell>
          <cell r="H316"/>
          <cell r="I316" t="str">
            <v>516</v>
          </cell>
          <cell r="J316" t="str">
            <v>01/31318 - Overactieve blaas (OAB)</v>
          </cell>
          <cell r="L316" t="str">
            <v>Kosten zorgvernieuwing MDZ</v>
          </cell>
          <cell r="N316" t="str">
            <v>516</v>
          </cell>
        </row>
        <row r="317">
          <cell r="F317">
            <v>545.79</v>
          </cell>
          <cell r="G317">
            <v>878.3</v>
          </cell>
          <cell r="H317">
            <v>351.32</v>
          </cell>
          <cell r="I317" t="str">
            <v>516</v>
          </cell>
          <cell r="J317" t="str">
            <v>01/31320 - Erectiele disfunctie</v>
          </cell>
          <cell r="L317" t="str">
            <v>Kosten zorgvernieuwing MDZ</v>
          </cell>
          <cell r="N317" t="str">
            <v>516</v>
          </cell>
        </row>
        <row r="318">
          <cell r="F318">
            <v>153.80000000000001</v>
          </cell>
          <cell r="G318">
            <v>148.5</v>
          </cell>
          <cell r="H318">
            <v>118.8</v>
          </cell>
          <cell r="I318" t="str">
            <v>516</v>
          </cell>
          <cell r="J318" t="str">
            <v>01/31322 - Administratiekosten DBMGZ</v>
          </cell>
          <cell r="L318" t="str">
            <v>Kosten zorgvernieuwing MDZ</v>
          </cell>
          <cell r="N318" t="str">
            <v>516</v>
          </cell>
        </row>
        <row r="319">
          <cell r="F319">
            <v>1091.58</v>
          </cell>
          <cell r="G319">
            <v>702.64</v>
          </cell>
          <cell r="H319">
            <v>1276.67</v>
          </cell>
          <cell r="I319" t="str">
            <v>516</v>
          </cell>
          <cell r="J319" t="str">
            <v>01/31323 - Libidostoornissen</v>
          </cell>
          <cell r="L319" t="str">
            <v>Kosten zorgvernieuwing MDZ</v>
          </cell>
          <cell r="N319" t="str">
            <v>516</v>
          </cell>
        </row>
        <row r="320">
          <cell r="F320"/>
          <cell r="G320"/>
          <cell r="H320">
            <v>175.66</v>
          </cell>
          <cell r="I320" t="str">
            <v>516</v>
          </cell>
          <cell r="J320" t="str">
            <v>01/31324 - Vroege, trage of geen zaadlozing</v>
          </cell>
          <cell r="L320" t="str">
            <v>Kosten zorgvernieuwing MDZ</v>
          </cell>
          <cell r="N320" t="str">
            <v>516</v>
          </cell>
        </row>
        <row r="321">
          <cell r="F321">
            <v>35856.300000000003</v>
          </cell>
          <cell r="G321">
            <v>69030.77</v>
          </cell>
          <cell r="H321">
            <v>84850.22</v>
          </cell>
          <cell r="I321" t="str">
            <v>516</v>
          </cell>
          <cell r="J321" t="str">
            <v>01/31330 - DBC POH GGZ</v>
          </cell>
          <cell r="L321" t="str">
            <v>Kosten zorgvernieuwing MDZ</v>
          </cell>
          <cell r="N321" t="str">
            <v>516</v>
          </cell>
        </row>
        <row r="322">
          <cell r="F322"/>
          <cell r="G322"/>
          <cell r="H322">
            <v>449</v>
          </cell>
          <cell r="I322" t="str">
            <v>516</v>
          </cell>
          <cell r="J322" t="str">
            <v>01/31331 - Huisartsenhospitaal</v>
          </cell>
          <cell r="L322" t="str">
            <v>Kosten zorgvernieuwing MDZ</v>
          </cell>
          <cell r="N322" t="str">
            <v>516</v>
          </cell>
        </row>
        <row r="323">
          <cell r="F323">
            <v>19983.689999999999</v>
          </cell>
          <cell r="G323">
            <v>12797.89</v>
          </cell>
          <cell r="H323">
            <v>3688.97</v>
          </cell>
          <cell r="I323" t="str">
            <v>516</v>
          </cell>
          <cell r="J323" t="str">
            <v>01/31355 - Meekijkconsult - prestatie per verrichting</v>
          </cell>
          <cell r="L323" t="str">
            <v>Kosten zorgvernieuwing MDZ</v>
          </cell>
          <cell r="N323" t="str">
            <v>516</v>
          </cell>
        </row>
        <row r="324">
          <cell r="F324"/>
          <cell r="G324">
            <v>4772.37</v>
          </cell>
          <cell r="H324">
            <v>5159.41</v>
          </cell>
          <cell r="I324" t="str">
            <v>516</v>
          </cell>
          <cell r="J324" t="str">
            <v>01/31363 - Toeslag basis huisartsenzorg - multidisciplinaire eerstelijnszorg</v>
          </cell>
          <cell r="L324" t="str">
            <v>Kosten zorgvernieuwing MDZ</v>
          </cell>
          <cell r="N324" t="str">
            <v>516</v>
          </cell>
        </row>
        <row r="325">
          <cell r="F325"/>
          <cell r="G325">
            <v>102.18</v>
          </cell>
          <cell r="H325">
            <v>96</v>
          </cell>
          <cell r="I325" t="str">
            <v>516</v>
          </cell>
          <cell r="J325" t="str">
            <v>01/31367 - Zorgvernieuwing overig</v>
          </cell>
          <cell r="L325" t="str">
            <v>Kosten zorgvernieuwing MDZ</v>
          </cell>
          <cell r="N325" t="str">
            <v>516</v>
          </cell>
        </row>
        <row r="326">
          <cell r="F326"/>
          <cell r="G326"/>
          <cell r="H326">
            <v>302.8</v>
          </cell>
          <cell r="I326" t="str">
            <v>516</v>
          </cell>
          <cell r="J326" t="str">
            <v>01/31380 - DBC BBR</v>
          </cell>
          <cell r="L326" t="str">
            <v>Kosten zorgvernieuwing MDZ</v>
          </cell>
          <cell r="N326" t="str">
            <v>516</v>
          </cell>
        </row>
        <row r="327">
          <cell r="F327">
            <v>42351.27</v>
          </cell>
          <cell r="G327">
            <v>22407.4</v>
          </cell>
          <cell r="H327">
            <v>21701.42</v>
          </cell>
          <cell r="I327" t="str">
            <v>516</v>
          </cell>
          <cell r="J327" t="str">
            <v>01/31401 - Budgetafspraak</v>
          </cell>
          <cell r="L327" t="str">
            <v>Kosten zorgvernieuwing MDZ</v>
          </cell>
          <cell r="N327" t="str">
            <v>516</v>
          </cell>
        </row>
        <row r="328">
          <cell r="F328">
            <v>36528.07</v>
          </cell>
          <cell r="G328">
            <v>25838.16</v>
          </cell>
          <cell r="H328">
            <v>25501.599999999999</v>
          </cell>
          <cell r="I328" t="str">
            <v>516</v>
          </cell>
          <cell r="J328" t="str">
            <v>01/31402 - Meerjarenafspraak</v>
          </cell>
          <cell r="L328" t="str">
            <v>Kosten zorgvernieuwing MDZ</v>
          </cell>
          <cell r="N328" t="str">
            <v>516</v>
          </cell>
        </row>
        <row r="329">
          <cell r="F329">
            <v>10799.04</v>
          </cell>
          <cell r="G329">
            <v>8866.2000000000007</v>
          </cell>
          <cell r="H329">
            <v>8761.2800000000007</v>
          </cell>
          <cell r="I329" t="str">
            <v>516</v>
          </cell>
          <cell r="J329" t="str">
            <v>01/31406 - Integraal zorgprogramma (zorgkosten)</v>
          </cell>
          <cell r="L329" t="str">
            <v>Kosten zorgvernieuwing MDZ</v>
          </cell>
          <cell r="N329" t="str">
            <v>516</v>
          </cell>
        </row>
        <row r="330">
          <cell r="F330">
            <v>5108.3999999999996</v>
          </cell>
          <cell r="G330">
            <v>3925.02</v>
          </cell>
          <cell r="H330">
            <v>3925.02</v>
          </cell>
          <cell r="I330" t="str">
            <v>516</v>
          </cell>
          <cell r="J330" t="str">
            <v>01/31407 - Integraal zorgprogramma (organisatiekosten)</v>
          </cell>
          <cell r="L330" t="str">
            <v>Kosten zorgvernieuwing MDZ</v>
          </cell>
          <cell r="N330" t="str">
            <v>516</v>
          </cell>
        </row>
        <row r="331">
          <cell r="F331">
            <v>181.93</v>
          </cell>
          <cell r="G331"/>
          <cell r="H331"/>
          <cell r="I331" t="str">
            <v>516</v>
          </cell>
          <cell r="J331" t="str">
            <v>01/31319 - Bekkenbodemklachten</v>
          </cell>
          <cell r="L331" t="str">
            <v>Kosten zorgvernieuwing MDZ</v>
          </cell>
          <cell r="N331" t="str">
            <v>516</v>
          </cell>
        </row>
        <row r="332">
          <cell r="F332"/>
          <cell r="G332">
            <v>2836.43</v>
          </cell>
          <cell r="H332">
            <v>36469.11</v>
          </cell>
          <cell r="I332" t="str">
            <v>801.2</v>
          </cell>
          <cell r="J332" t="str">
            <v>01/31180 - Meerkosten coronalocatie overdag</v>
          </cell>
          <cell r="L332" t="str">
            <v>Ongekwalificeerd</v>
          </cell>
          <cell r="N332" t="str">
            <v>801.2</v>
          </cell>
        </row>
        <row r="333">
          <cell r="F333"/>
          <cell r="G333"/>
          <cell r="H333">
            <v>28858.39</v>
          </cell>
          <cell r="I333" t="str">
            <v>821</v>
          </cell>
          <cell r="J333" t="str">
            <v>99/CB-HA008BV01 - CB-prestatie voor St. Expertisecentrum Euthanasie (BV)</v>
          </cell>
          <cell r="L333" t="str">
            <v>Ongekwalificeerd</v>
          </cell>
          <cell r="N333" t="str">
            <v>821</v>
          </cell>
        </row>
        <row r="334">
          <cell r="I334">
            <v>0</v>
          </cell>
          <cell r="J334">
            <v>0</v>
          </cell>
          <cell r="L334">
            <v>0</v>
          </cell>
          <cell r="N334">
            <v>0</v>
          </cell>
        </row>
        <row r="335">
          <cell r="I335">
            <v>0</v>
          </cell>
          <cell r="J335">
            <v>0</v>
          </cell>
          <cell r="L335">
            <v>0</v>
          </cell>
          <cell r="N335">
            <v>0</v>
          </cell>
        </row>
        <row r="336">
          <cell r="I336">
            <v>0</v>
          </cell>
          <cell r="J336">
            <v>0</v>
          </cell>
          <cell r="L336">
            <v>0</v>
          </cell>
          <cell r="N336">
            <v>0</v>
          </cell>
        </row>
        <row r="337">
          <cell r="I337">
            <v>0</v>
          </cell>
          <cell r="J337">
            <v>0</v>
          </cell>
          <cell r="L337">
            <v>0</v>
          </cell>
          <cell r="N337">
            <v>0</v>
          </cell>
        </row>
        <row r="338">
          <cell r="I338">
            <v>0</v>
          </cell>
          <cell r="J338">
            <v>0</v>
          </cell>
          <cell r="L338">
            <v>0</v>
          </cell>
          <cell r="N338">
            <v>0</v>
          </cell>
        </row>
        <row r="339">
          <cell r="I339">
            <v>0</v>
          </cell>
          <cell r="J339">
            <v>0</v>
          </cell>
          <cell r="L339">
            <v>0</v>
          </cell>
          <cell r="N339">
            <v>0</v>
          </cell>
        </row>
        <row r="340">
          <cell r="I340">
            <v>0</v>
          </cell>
          <cell r="J340">
            <v>0</v>
          </cell>
          <cell r="L340">
            <v>0</v>
          </cell>
          <cell r="N340">
            <v>0</v>
          </cell>
        </row>
        <row r="341">
          <cell r="I341">
            <v>0</v>
          </cell>
          <cell r="J341">
            <v>0</v>
          </cell>
          <cell r="L341">
            <v>0</v>
          </cell>
          <cell r="N341">
            <v>0</v>
          </cell>
        </row>
        <row r="342">
          <cell r="I342">
            <v>0</v>
          </cell>
          <cell r="J342">
            <v>0</v>
          </cell>
          <cell r="L342">
            <v>0</v>
          </cell>
          <cell r="N342">
            <v>0</v>
          </cell>
        </row>
        <row r="343">
          <cell r="I343">
            <v>0</v>
          </cell>
          <cell r="J343">
            <v>0</v>
          </cell>
          <cell r="L343">
            <v>0</v>
          </cell>
          <cell r="N343">
            <v>0</v>
          </cell>
        </row>
        <row r="344">
          <cell r="I344">
            <v>0</v>
          </cell>
          <cell r="J344">
            <v>0</v>
          </cell>
          <cell r="L344">
            <v>0</v>
          </cell>
          <cell r="N344">
            <v>0</v>
          </cell>
        </row>
        <row r="345">
          <cell r="I345">
            <v>0</v>
          </cell>
          <cell r="J345">
            <v>0</v>
          </cell>
          <cell r="L345">
            <v>0</v>
          </cell>
          <cell r="N345">
            <v>0</v>
          </cell>
        </row>
        <row r="346">
          <cell r="I346">
            <v>0</v>
          </cell>
          <cell r="J346">
            <v>0</v>
          </cell>
          <cell r="L346">
            <v>0</v>
          </cell>
          <cell r="N346">
            <v>0</v>
          </cell>
        </row>
        <row r="347">
          <cell r="I347">
            <v>0</v>
          </cell>
          <cell r="J347">
            <v>0</v>
          </cell>
          <cell r="L347">
            <v>0</v>
          </cell>
          <cell r="N347">
            <v>0</v>
          </cell>
        </row>
        <row r="348">
          <cell r="I348">
            <v>0</v>
          </cell>
          <cell r="J348">
            <v>0</v>
          </cell>
          <cell r="L348">
            <v>0</v>
          </cell>
          <cell r="N348">
            <v>0</v>
          </cell>
        </row>
        <row r="349">
          <cell r="I349">
            <v>0</v>
          </cell>
          <cell r="J349">
            <v>0</v>
          </cell>
          <cell r="L349">
            <v>0</v>
          </cell>
          <cell r="N349">
            <v>0</v>
          </cell>
        </row>
        <row r="350">
          <cell r="I350">
            <v>0</v>
          </cell>
          <cell r="J350">
            <v>0</v>
          </cell>
          <cell r="L350">
            <v>0</v>
          </cell>
          <cell r="N350">
            <v>0</v>
          </cell>
        </row>
        <row r="351">
          <cell r="I351">
            <v>0</v>
          </cell>
          <cell r="J351">
            <v>0</v>
          </cell>
          <cell r="L351">
            <v>0</v>
          </cell>
          <cell r="N351">
            <v>0</v>
          </cell>
        </row>
        <row r="352">
          <cell r="I352">
            <v>0</v>
          </cell>
          <cell r="J352">
            <v>0</v>
          </cell>
          <cell r="L352">
            <v>0</v>
          </cell>
          <cell r="N352">
            <v>0</v>
          </cell>
        </row>
        <row r="353">
          <cell r="I353">
            <v>0</v>
          </cell>
          <cell r="J353">
            <v>0</v>
          </cell>
          <cell r="L353">
            <v>0</v>
          </cell>
          <cell r="N353">
            <v>0</v>
          </cell>
        </row>
        <row r="354">
          <cell r="I354">
            <v>0</v>
          </cell>
          <cell r="J354">
            <v>0</v>
          </cell>
          <cell r="L354">
            <v>0</v>
          </cell>
          <cell r="N354">
            <v>0</v>
          </cell>
        </row>
        <row r="355">
          <cell r="I355">
            <v>0</v>
          </cell>
          <cell r="J355">
            <v>0</v>
          </cell>
          <cell r="L355">
            <v>0</v>
          </cell>
          <cell r="N355">
            <v>0</v>
          </cell>
        </row>
        <row r="356">
          <cell r="I356">
            <v>0</v>
          </cell>
          <cell r="J356">
            <v>0</v>
          </cell>
          <cell r="L356">
            <v>0</v>
          </cell>
          <cell r="N356">
            <v>0</v>
          </cell>
        </row>
        <row r="357">
          <cell r="I357">
            <v>0</v>
          </cell>
          <cell r="J357">
            <v>0</v>
          </cell>
          <cell r="L357">
            <v>0</v>
          </cell>
          <cell r="N357">
            <v>0</v>
          </cell>
        </row>
        <row r="358">
          <cell r="I358">
            <v>0</v>
          </cell>
          <cell r="J358">
            <v>0</v>
          </cell>
          <cell r="L358">
            <v>0</v>
          </cell>
          <cell r="N358">
            <v>0</v>
          </cell>
        </row>
        <row r="359">
          <cell r="I359">
            <v>0</v>
          </cell>
          <cell r="J359">
            <v>0</v>
          </cell>
          <cell r="L359">
            <v>0</v>
          </cell>
          <cell r="N359">
            <v>0</v>
          </cell>
        </row>
        <row r="360">
          <cell r="I360">
            <v>0</v>
          </cell>
          <cell r="J360">
            <v>0</v>
          </cell>
          <cell r="L360">
            <v>0</v>
          </cell>
          <cell r="N360">
            <v>0</v>
          </cell>
        </row>
        <row r="361">
          <cell r="I361">
            <v>0</v>
          </cell>
          <cell r="J361">
            <v>0</v>
          </cell>
          <cell r="L361">
            <v>0</v>
          </cell>
          <cell r="N361">
            <v>0</v>
          </cell>
        </row>
        <row r="362">
          <cell r="I362">
            <v>0</v>
          </cell>
          <cell r="J362">
            <v>0</v>
          </cell>
          <cell r="L362">
            <v>0</v>
          </cell>
          <cell r="N362">
            <v>0</v>
          </cell>
        </row>
        <row r="363">
          <cell r="I363">
            <v>0</v>
          </cell>
          <cell r="J363">
            <v>0</v>
          </cell>
          <cell r="L363">
            <v>0</v>
          </cell>
          <cell r="N363">
            <v>0</v>
          </cell>
        </row>
        <row r="364">
          <cell r="I364">
            <v>0</v>
          </cell>
          <cell r="J364">
            <v>0</v>
          </cell>
          <cell r="L364">
            <v>0</v>
          </cell>
          <cell r="N364">
            <v>0</v>
          </cell>
        </row>
        <row r="365">
          <cell r="I365">
            <v>0</v>
          </cell>
          <cell r="J365">
            <v>0</v>
          </cell>
          <cell r="L365">
            <v>0</v>
          </cell>
          <cell r="N365">
            <v>0</v>
          </cell>
        </row>
        <row r="366">
          <cell r="I366">
            <v>0</v>
          </cell>
          <cell r="J366">
            <v>0</v>
          </cell>
          <cell r="L366">
            <v>0</v>
          </cell>
          <cell r="N366">
            <v>0</v>
          </cell>
        </row>
        <row r="367">
          <cell r="I367">
            <v>0</v>
          </cell>
          <cell r="J367">
            <v>0</v>
          </cell>
          <cell r="L367">
            <v>0</v>
          </cell>
          <cell r="N367">
            <v>0</v>
          </cell>
        </row>
        <row r="368">
          <cell r="I368">
            <v>0</v>
          </cell>
          <cell r="J368">
            <v>0</v>
          </cell>
          <cell r="L368">
            <v>0</v>
          </cell>
          <cell r="N368">
            <v>0</v>
          </cell>
        </row>
        <row r="369">
          <cell r="I369">
            <v>0</v>
          </cell>
          <cell r="J369">
            <v>0</v>
          </cell>
          <cell r="L369">
            <v>0</v>
          </cell>
          <cell r="N369">
            <v>0</v>
          </cell>
        </row>
        <row r="370">
          <cell r="I370">
            <v>0</v>
          </cell>
          <cell r="J370">
            <v>0</v>
          </cell>
          <cell r="L370">
            <v>0</v>
          </cell>
          <cell r="N370">
            <v>0</v>
          </cell>
        </row>
        <row r="371">
          <cell r="I371">
            <v>0</v>
          </cell>
          <cell r="J371">
            <v>0</v>
          </cell>
          <cell r="L371">
            <v>0</v>
          </cell>
          <cell r="N371">
            <v>0</v>
          </cell>
        </row>
        <row r="372">
          <cell r="I372">
            <v>0</v>
          </cell>
          <cell r="J372">
            <v>0</v>
          </cell>
          <cell r="L372">
            <v>0</v>
          </cell>
          <cell r="N372">
            <v>0</v>
          </cell>
        </row>
        <row r="373">
          <cell r="I373">
            <v>0</v>
          </cell>
          <cell r="J373">
            <v>0</v>
          </cell>
          <cell r="L373">
            <v>0</v>
          </cell>
          <cell r="N373">
            <v>0</v>
          </cell>
        </row>
        <row r="374">
          <cell r="I374">
            <v>0</v>
          </cell>
          <cell r="J374">
            <v>0</v>
          </cell>
          <cell r="L374">
            <v>0</v>
          </cell>
          <cell r="N374">
            <v>0</v>
          </cell>
        </row>
        <row r="375">
          <cell r="I375">
            <v>0</v>
          </cell>
          <cell r="J375">
            <v>0</v>
          </cell>
          <cell r="L375">
            <v>0</v>
          </cell>
          <cell r="N375">
            <v>0</v>
          </cell>
        </row>
        <row r="376">
          <cell r="I376">
            <v>0</v>
          </cell>
          <cell r="J376">
            <v>0</v>
          </cell>
          <cell r="L376">
            <v>0</v>
          </cell>
          <cell r="N376">
            <v>0</v>
          </cell>
        </row>
        <row r="377">
          <cell r="I377">
            <v>0</v>
          </cell>
          <cell r="J377">
            <v>0</v>
          </cell>
          <cell r="L377">
            <v>0</v>
          </cell>
          <cell r="N377">
            <v>0</v>
          </cell>
        </row>
        <row r="378">
          <cell r="I378">
            <v>0</v>
          </cell>
          <cell r="J378">
            <v>0</v>
          </cell>
          <cell r="L378">
            <v>0</v>
          </cell>
          <cell r="N378">
            <v>0</v>
          </cell>
        </row>
        <row r="379">
          <cell r="I379">
            <v>0</v>
          </cell>
          <cell r="J379">
            <v>0</v>
          </cell>
          <cell r="L379">
            <v>0</v>
          </cell>
          <cell r="N379">
            <v>0</v>
          </cell>
        </row>
        <row r="380">
          <cell r="I380">
            <v>0</v>
          </cell>
          <cell r="J380">
            <v>0</v>
          </cell>
          <cell r="L380">
            <v>0</v>
          </cell>
          <cell r="N380">
            <v>0</v>
          </cell>
        </row>
        <row r="381">
          <cell r="I381">
            <v>0</v>
          </cell>
          <cell r="J381">
            <v>0</v>
          </cell>
          <cell r="L381">
            <v>0</v>
          </cell>
          <cell r="N381">
            <v>0</v>
          </cell>
        </row>
        <row r="382">
          <cell r="I382">
            <v>0</v>
          </cell>
          <cell r="J382">
            <v>0</v>
          </cell>
          <cell r="L382">
            <v>0</v>
          </cell>
          <cell r="N382">
            <v>0</v>
          </cell>
        </row>
        <row r="383">
          <cell r="I383">
            <v>0</v>
          </cell>
          <cell r="J383">
            <v>0</v>
          </cell>
          <cell r="L383">
            <v>0</v>
          </cell>
          <cell r="N383">
            <v>0</v>
          </cell>
        </row>
        <row r="384">
          <cell r="I384">
            <v>0</v>
          </cell>
          <cell r="J384">
            <v>0</v>
          </cell>
          <cell r="L384">
            <v>0</v>
          </cell>
          <cell r="N384">
            <v>0</v>
          </cell>
        </row>
        <row r="385">
          <cell r="I385">
            <v>0</v>
          </cell>
          <cell r="J385">
            <v>0</v>
          </cell>
          <cell r="L385">
            <v>0</v>
          </cell>
          <cell r="N385">
            <v>0</v>
          </cell>
        </row>
        <row r="386">
          <cell r="I386">
            <v>0</v>
          </cell>
          <cell r="J386">
            <v>0</v>
          </cell>
          <cell r="L386">
            <v>0</v>
          </cell>
          <cell r="N386">
            <v>0</v>
          </cell>
        </row>
        <row r="387">
          <cell r="I387">
            <v>0</v>
          </cell>
          <cell r="J387">
            <v>0</v>
          </cell>
          <cell r="L387">
            <v>0</v>
          </cell>
          <cell r="N387">
            <v>0</v>
          </cell>
        </row>
        <row r="388">
          <cell r="I388">
            <v>0</v>
          </cell>
          <cell r="J388">
            <v>0</v>
          </cell>
          <cell r="L388">
            <v>0</v>
          </cell>
          <cell r="N388">
            <v>0</v>
          </cell>
        </row>
        <row r="389">
          <cell r="I389">
            <v>0</v>
          </cell>
          <cell r="J389">
            <v>0</v>
          </cell>
          <cell r="L389">
            <v>0</v>
          </cell>
          <cell r="N389">
            <v>0</v>
          </cell>
        </row>
        <row r="390">
          <cell r="I390">
            <v>0</v>
          </cell>
          <cell r="J390">
            <v>0</v>
          </cell>
          <cell r="L390">
            <v>0</v>
          </cell>
          <cell r="N390">
            <v>0</v>
          </cell>
        </row>
        <row r="391">
          <cell r="I391">
            <v>0</v>
          </cell>
          <cell r="J391">
            <v>0</v>
          </cell>
          <cell r="L391">
            <v>0</v>
          </cell>
          <cell r="N391">
            <v>0</v>
          </cell>
        </row>
        <row r="392">
          <cell r="I392">
            <v>0</v>
          </cell>
          <cell r="J392">
            <v>0</v>
          </cell>
          <cell r="L392">
            <v>0</v>
          </cell>
          <cell r="N392">
            <v>0</v>
          </cell>
        </row>
        <row r="393">
          <cell r="I393">
            <v>0</v>
          </cell>
          <cell r="J393">
            <v>0</v>
          </cell>
          <cell r="L393">
            <v>0</v>
          </cell>
          <cell r="N393">
            <v>0</v>
          </cell>
        </row>
        <row r="394">
          <cell r="I394">
            <v>0</v>
          </cell>
          <cell r="J394">
            <v>0</v>
          </cell>
          <cell r="L394">
            <v>0</v>
          </cell>
          <cell r="N394">
            <v>0</v>
          </cell>
        </row>
        <row r="395">
          <cell r="I395">
            <v>0</v>
          </cell>
          <cell r="J395">
            <v>0</v>
          </cell>
          <cell r="L395">
            <v>0</v>
          </cell>
          <cell r="N395">
            <v>0</v>
          </cell>
        </row>
        <row r="396">
          <cell r="I396">
            <v>0</v>
          </cell>
          <cell r="J396">
            <v>0</v>
          </cell>
          <cell r="L396">
            <v>0</v>
          </cell>
          <cell r="N396">
            <v>0</v>
          </cell>
        </row>
        <row r="397">
          <cell r="I397">
            <v>0</v>
          </cell>
          <cell r="J397">
            <v>0</v>
          </cell>
          <cell r="L397">
            <v>0</v>
          </cell>
          <cell r="N397">
            <v>0</v>
          </cell>
        </row>
        <row r="398">
          <cell r="I398">
            <v>0</v>
          </cell>
          <cell r="J398">
            <v>0</v>
          </cell>
          <cell r="L398">
            <v>0</v>
          </cell>
          <cell r="N398">
            <v>0</v>
          </cell>
        </row>
        <row r="399">
          <cell r="I399">
            <v>0</v>
          </cell>
          <cell r="J399">
            <v>0</v>
          </cell>
          <cell r="L399">
            <v>0</v>
          </cell>
          <cell r="N399">
            <v>0</v>
          </cell>
        </row>
        <row r="400">
          <cell r="I400">
            <v>0</v>
          </cell>
          <cell r="J400">
            <v>0</v>
          </cell>
          <cell r="L400">
            <v>0</v>
          </cell>
          <cell r="N400">
            <v>0</v>
          </cell>
        </row>
        <row r="401">
          <cell r="I401">
            <v>0</v>
          </cell>
          <cell r="J401">
            <v>0</v>
          </cell>
          <cell r="L401">
            <v>0</v>
          </cell>
          <cell r="N401">
            <v>0</v>
          </cell>
        </row>
        <row r="402">
          <cell r="I402">
            <v>0</v>
          </cell>
          <cell r="J402">
            <v>0</v>
          </cell>
          <cell r="L402">
            <v>0</v>
          </cell>
          <cell r="N402">
            <v>0</v>
          </cell>
        </row>
        <row r="403">
          <cell r="I403">
            <v>0</v>
          </cell>
          <cell r="J403">
            <v>0</v>
          </cell>
          <cell r="L403">
            <v>0</v>
          </cell>
          <cell r="N403">
            <v>0</v>
          </cell>
        </row>
        <row r="404">
          <cell r="I404">
            <v>0</v>
          </cell>
          <cell r="J404">
            <v>0</v>
          </cell>
          <cell r="L404">
            <v>0</v>
          </cell>
          <cell r="N404">
            <v>0</v>
          </cell>
        </row>
        <row r="405">
          <cell r="I405">
            <v>0</v>
          </cell>
          <cell r="J405">
            <v>0</v>
          </cell>
          <cell r="L405">
            <v>0</v>
          </cell>
          <cell r="N405">
            <v>0</v>
          </cell>
        </row>
        <row r="406">
          <cell r="I406">
            <v>0</v>
          </cell>
          <cell r="J406">
            <v>0</v>
          </cell>
          <cell r="L406">
            <v>0</v>
          </cell>
          <cell r="N406">
            <v>0</v>
          </cell>
        </row>
        <row r="407">
          <cell r="I407">
            <v>0</v>
          </cell>
          <cell r="J407">
            <v>0</v>
          </cell>
          <cell r="L407">
            <v>0</v>
          </cell>
          <cell r="N407">
            <v>0</v>
          </cell>
        </row>
        <row r="408">
          <cell r="I408">
            <v>0</v>
          </cell>
          <cell r="J408">
            <v>0</v>
          </cell>
          <cell r="L408">
            <v>0</v>
          </cell>
          <cell r="N408">
            <v>0</v>
          </cell>
        </row>
        <row r="409">
          <cell r="I409">
            <v>0</v>
          </cell>
          <cell r="J409">
            <v>0</v>
          </cell>
          <cell r="L409">
            <v>0</v>
          </cell>
          <cell r="N409">
            <v>0</v>
          </cell>
        </row>
        <row r="410">
          <cell r="I410">
            <v>0</v>
          </cell>
          <cell r="J410">
            <v>0</v>
          </cell>
          <cell r="L410">
            <v>0</v>
          </cell>
          <cell r="N410">
            <v>0</v>
          </cell>
        </row>
        <row r="411">
          <cell r="I411">
            <v>0</v>
          </cell>
          <cell r="J411">
            <v>0</v>
          </cell>
          <cell r="L411">
            <v>0</v>
          </cell>
          <cell r="N411">
            <v>0</v>
          </cell>
        </row>
        <row r="412">
          <cell r="I412">
            <v>0</v>
          </cell>
          <cell r="J412">
            <v>0</v>
          </cell>
          <cell r="L412">
            <v>0</v>
          </cell>
          <cell r="N412">
            <v>0</v>
          </cell>
        </row>
        <row r="413">
          <cell r="I413">
            <v>0</v>
          </cell>
          <cell r="J413">
            <v>0</v>
          </cell>
          <cell r="L413">
            <v>0</v>
          </cell>
          <cell r="N413">
            <v>0</v>
          </cell>
        </row>
        <row r="414">
          <cell r="I414">
            <v>0</v>
          </cell>
          <cell r="J414">
            <v>0</v>
          </cell>
          <cell r="L414">
            <v>0</v>
          </cell>
          <cell r="N414">
            <v>0</v>
          </cell>
        </row>
        <row r="415">
          <cell r="I415">
            <v>0</v>
          </cell>
          <cell r="J415">
            <v>0</v>
          </cell>
          <cell r="L415">
            <v>0</v>
          </cell>
          <cell r="N415">
            <v>0</v>
          </cell>
        </row>
        <row r="416">
          <cell r="I416">
            <v>0</v>
          </cell>
          <cell r="J416">
            <v>0</v>
          </cell>
          <cell r="L416">
            <v>0</v>
          </cell>
          <cell r="N416">
            <v>0</v>
          </cell>
        </row>
        <row r="417">
          <cell r="I417">
            <v>0</v>
          </cell>
          <cell r="J417">
            <v>0</v>
          </cell>
          <cell r="L417">
            <v>0</v>
          </cell>
          <cell r="N417">
            <v>0</v>
          </cell>
        </row>
        <row r="418">
          <cell r="I418">
            <v>0</v>
          </cell>
          <cell r="J418">
            <v>0</v>
          </cell>
          <cell r="L418">
            <v>0</v>
          </cell>
          <cell r="N418">
            <v>0</v>
          </cell>
        </row>
        <row r="419">
          <cell r="I419">
            <v>0</v>
          </cell>
          <cell r="J419">
            <v>0</v>
          </cell>
          <cell r="L419">
            <v>0</v>
          </cell>
          <cell r="N419">
            <v>0</v>
          </cell>
        </row>
        <row r="420">
          <cell r="I420">
            <v>0</v>
          </cell>
          <cell r="J420">
            <v>0</v>
          </cell>
          <cell r="L420">
            <v>0</v>
          </cell>
          <cell r="N420">
            <v>0</v>
          </cell>
        </row>
        <row r="421">
          <cell r="I421">
            <v>0</v>
          </cell>
          <cell r="J421">
            <v>0</v>
          </cell>
          <cell r="L421">
            <v>0</v>
          </cell>
          <cell r="N421">
            <v>0</v>
          </cell>
        </row>
        <row r="422">
          <cell r="I422">
            <v>0</v>
          </cell>
          <cell r="J422">
            <v>0</v>
          </cell>
          <cell r="L422">
            <v>0</v>
          </cell>
          <cell r="N422">
            <v>0</v>
          </cell>
        </row>
        <row r="423">
          <cell r="I423">
            <v>0</v>
          </cell>
          <cell r="J423">
            <v>0</v>
          </cell>
          <cell r="L423">
            <v>0</v>
          </cell>
          <cell r="N423">
            <v>0</v>
          </cell>
        </row>
        <row r="424">
          <cell r="I424">
            <v>0</v>
          </cell>
          <cell r="J424">
            <v>0</v>
          </cell>
          <cell r="L424">
            <v>0</v>
          </cell>
          <cell r="N424">
            <v>0</v>
          </cell>
        </row>
        <row r="425">
          <cell r="I425">
            <v>0</v>
          </cell>
          <cell r="J425">
            <v>0</v>
          </cell>
          <cell r="L425">
            <v>0</v>
          </cell>
          <cell r="N425">
            <v>0</v>
          </cell>
        </row>
        <row r="426">
          <cell r="I426">
            <v>0</v>
          </cell>
          <cell r="J426">
            <v>0</v>
          </cell>
          <cell r="L426">
            <v>0</v>
          </cell>
          <cell r="N426">
            <v>0</v>
          </cell>
        </row>
        <row r="427">
          <cell r="I427">
            <v>0</v>
          </cell>
          <cell r="J427">
            <v>0</v>
          </cell>
          <cell r="L427">
            <v>0</v>
          </cell>
          <cell r="N427">
            <v>0</v>
          </cell>
        </row>
        <row r="428">
          <cell r="I428">
            <v>0</v>
          </cell>
          <cell r="J428">
            <v>0</v>
          </cell>
          <cell r="L428">
            <v>0</v>
          </cell>
          <cell r="N428">
            <v>0</v>
          </cell>
        </row>
        <row r="429">
          <cell r="I429">
            <v>0</v>
          </cell>
          <cell r="J429">
            <v>0</v>
          </cell>
          <cell r="L429">
            <v>0</v>
          </cell>
          <cell r="N429">
            <v>0</v>
          </cell>
        </row>
        <row r="430">
          <cell r="I430">
            <v>0</v>
          </cell>
          <cell r="J430">
            <v>0</v>
          </cell>
          <cell r="L430">
            <v>0</v>
          </cell>
          <cell r="N430">
            <v>0</v>
          </cell>
        </row>
        <row r="431">
          <cell r="I431">
            <v>0</v>
          </cell>
          <cell r="J431">
            <v>0</v>
          </cell>
          <cell r="L431">
            <v>0</v>
          </cell>
          <cell r="N431">
            <v>0</v>
          </cell>
        </row>
        <row r="432">
          <cell r="I432">
            <v>0</v>
          </cell>
          <cell r="J432">
            <v>0</v>
          </cell>
          <cell r="L432">
            <v>0</v>
          </cell>
          <cell r="N432">
            <v>0</v>
          </cell>
        </row>
        <row r="433">
          <cell r="I433">
            <v>0</v>
          </cell>
          <cell r="J433">
            <v>0</v>
          </cell>
          <cell r="L433">
            <v>0</v>
          </cell>
          <cell r="N433">
            <v>0</v>
          </cell>
        </row>
        <row r="434">
          <cell r="I434">
            <v>0</v>
          </cell>
          <cell r="J434">
            <v>0</v>
          </cell>
          <cell r="L434">
            <v>0</v>
          </cell>
          <cell r="N434">
            <v>0</v>
          </cell>
        </row>
        <row r="435">
          <cell r="I435">
            <v>0</v>
          </cell>
          <cell r="J435">
            <v>0</v>
          </cell>
          <cell r="L435">
            <v>0</v>
          </cell>
          <cell r="N435">
            <v>0</v>
          </cell>
        </row>
        <row r="436">
          <cell r="I436">
            <v>0</v>
          </cell>
          <cell r="J436">
            <v>0</v>
          </cell>
          <cell r="L436">
            <v>0</v>
          </cell>
          <cell r="N436">
            <v>0</v>
          </cell>
        </row>
        <row r="437">
          <cell r="I437">
            <v>0</v>
          </cell>
          <cell r="J437">
            <v>0</v>
          </cell>
          <cell r="L437">
            <v>0</v>
          </cell>
          <cell r="N437">
            <v>0</v>
          </cell>
        </row>
        <row r="438">
          <cell r="I438">
            <v>0</v>
          </cell>
          <cell r="J438">
            <v>0</v>
          </cell>
          <cell r="L438">
            <v>0</v>
          </cell>
          <cell r="N438">
            <v>0</v>
          </cell>
        </row>
        <row r="439">
          <cell r="I439">
            <v>0</v>
          </cell>
          <cell r="J439">
            <v>0</v>
          </cell>
          <cell r="L439">
            <v>0</v>
          </cell>
          <cell r="N439">
            <v>0</v>
          </cell>
        </row>
        <row r="440">
          <cell r="I440">
            <v>0</v>
          </cell>
          <cell r="J440">
            <v>0</v>
          </cell>
          <cell r="L440">
            <v>0</v>
          </cell>
          <cell r="N440">
            <v>0</v>
          </cell>
        </row>
        <row r="441">
          <cell r="I441">
            <v>0</v>
          </cell>
          <cell r="J441">
            <v>0</v>
          </cell>
          <cell r="L441">
            <v>0</v>
          </cell>
          <cell r="N441">
            <v>0</v>
          </cell>
        </row>
        <row r="442">
          <cell r="I442">
            <v>0</v>
          </cell>
          <cell r="J442">
            <v>0</v>
          </cell>
          <cell r="L442">
            <v>0</v>
          </cell>
          <cell r="N442">
            <v>0</v>
          </cell>
        </row>
        <row r="443">
          <cell r="I443">
            <v>0</v>
          </cell>
          <cell r="J443">
            <v>0</v>
          </cell>
          <cell r="L443">
            <v>0</v>
          </cell>
          <cell r="N443">
            <v>0</v>
          </cell>
        </row>
        <row r="444">
          <cell r="I444">
            <v>0</v>
          </cell>
          <cell r="J444">
            <v>0</v>
          </cell>
          <cell r="L444">
            <v>0</v>
          </cell>
          <cell r="N444">
            <v>0</v>
          </cell>
        </row>
        <row r="445">
          <cell r="I445">
            <v>0</v>
          </cell>
          <cell r="J445">
            <v>0</v>
          </cell>
          <cell r="L445">
            <v>0</v>
          </cell>
          <cell r="N445">
            <v>0</v>
          </cell>
        </row>
        <row r="446">
          <cell r="I446">
            <v>0</v>
          </cell>
          <cell r="J446">
            <v>0</v>
          </cell>
          <cell r="L446">
            <v>0</v>
          </cell>
          <cell r="N446">
            <v>0</v>
          </cell>
        </row>
        <row r="447">
          <cell r="I447">
            <v>0</v>
          </cell>
          <cell r="J447">
            <v>0</v>
          </cell>
          <cell r="L447">
            <v>0</v>
          </cell>
          <cell r="N447">
            <v>0</v>
          </cell>
        </row>
        <row r="448">
          <cell r="I448">
            <v>0</v>
          </cell>
          <cell r="J448">
            <v>0</v>
          </cell>
          <cell r="L448">
            <v>0</v>
          </cell>
          <cell r="N448">
            <v>0</v>
          </cell>
        </row>
        <row r="449">
          <cell r="I449">
            <v>0</v>
          </cell>
          <cell r="J449">
            <v>0</v>
          </cell>
          <cell r="L449">
            <v>0</v>
          </cell>
          <cell r="N449">
            <v>0</v>
          </cell>
        </row>
        <row r="450">
          <cell r="I450">
            <v>0</v>
          </cell>
          <cell r="J450">
            <v>0</v>
          </cell>
          <cell r="L450">
            <v>0</v>
          </cell>
          <cell r="N450">
            <v>0</v>
          </cell>
        </row>
        <row r="451">
          <cell r="I451">
            <v>0</v>
          </cell>
          <cell r="J451">
            <v>0</v>
          </cell>
          <cell r="L451">
            <v>0</v>
          </cell>
          <cell r="N451">
            <v>0</v>
          </cell>
        </row>
        <row r="452">
          <cell r="I452">
            <v>0</v>
          </cell>
          <cell r="J452">
            <v>0</v>
          </cell>
          <cell r="L452">
            <v>0</v>
          </cell>
          <cell r="N452">
            <v>0</v>
          </cell>
        </row>
        <row r="453">
          <cell r="I453">
            <v>0</v>
          </cell>
          <cell r="J453">
            <v>0</v>
          </cell>
          <cell r="L453">
            <v>0</v>
          </cell>
          <cell r="N453">
            <v>0</v>
          </cell>
        </row>
        <row r="454">
          <cell r="I454">
            <v>0</v>
          </cell>
          <cell r="J454">
            <v>0</v>
          </cell>
          <cell r="L454">
            <v>0</v>
          </cell>
          <cell r="N454">
            <v>0</v>
          </cell>
        </row>
        <row r="455">
          <cell r="I455">
            <v>0</v>
          </cell>
          <cell r="J455">
            <v>0</v>
          </cell>
          <cell r="L455">
            <v>0</v>
          </cell>
          <cell r="N455">
            <v>0</v>
          </cell>
        </row>
        <row r="456">
          <cell r="I456">
            <v>0</v>
          </cell>
          <cell r="J456">
            <v>0</v>
          </cell>
          <cell r="L456">
            <v>0</v>
          </cell>
          <cell r="N456">
            <v>0</v>
          </cell>
        </row>
        <row r="457">
          <cell r="I457">
            <v>0</v>
          </cell>
          <cell r="J457">
            <v>0</v>
          </cell>
          <cell r="L457">
            <v>0</v>
          </cell>
          <cell r="N457">
            <v>0</v>
          </cell>
        </row>
        <row r="458">
          <cell r="I458">
            <v>0</v>
          </cell>
          <cell r="J458">
            <v>0</v>
          </cell>
          <cell r="L458">
            <v>0</v>
          </cell>
          <cell r="N458">
            <v>0</v>
          </cell>
        </row>
        <row r="459">
          <cell r="I459">
            <v>0</v>
          </cell>
          <cell r="J459">
            <v>0</v>
          </cell>
          <cell r="L459">
            <v>0</v>
          </cell>
          <cell r="N459">
            <v>0</v>
          </cell>
        </row>
        <row r="460">
          <cell r="I460">
            <v>0</v>
          </cell>
          <cell r="J460">
            <v>0</v>
          </cell>
          <cell r="L460">
            <v>0</v>
          </cell>
          <cell r="N460">
            <v>0</v>
          </cell>
        </row>
        <row r="461">
          <cell r="I461">
            <v>0</v>
          </cell>
          <cell r="J461">
            <v>0</v>
          </cell>
          <cell r="L461">
            <v>0</v>
          </cell>
          <cell r="N461">
            <v>0</v>
          </cell>
        </row>
        <row r="462">
          <cell r="I462">
            <v>0</v>
          </cell>
          <cell r="J462">
            <v>0</v>
          </cell>
          <cell r="L462">
            <v>0</v>
          </cell>
          <cell r="N462">
            <v>0</v>
          </cell>
        </row>
        <row r="463">
          <cell r="I463">
            <v>0</v>
          </cell>
          <cell r="J463">
            <v>0</v>
          </cell>
          <cell r="L463">
            <v>0</v>
          </cell>
          <cell r="N463">
            <v>0</v>
          </cell>
        </row>
        <row r="464">
          <cell r="I464">
            <v>0</v>
          </cell>
          <cell r="J464">
            <v>0</v>
          </cell>
          <cell r="L464">
            <v>0</v>
          </cell>
          <cell r="N464">
            <v>0</v>
          </cell>
        </row>
        <row r="465">
          <cell r="I465">
            <v>0</v>
          </cell>
          <cell r="J465">
            <v>0</v>
          </cell>
          <cell r="L465">
            <v>0</v>
          </cell>
          <cell r="N465">
            <v>0</v>
          </cell>
        </row>
        <row r="466">
          <cell r="I466">
            <v>0</v>
          </cell>
          <cell r="J466">
            <v>0</v>
          </cell>
          <cell r="L466">
            <v>0</v>
          </cell>
          <cell r="N466">
            <v>0</v>
          </cell>
        </row>
        <row r="467">
          <cell r="I467">
            <v>0</v>
          </cell>
          <cell r="J467">
            <v>0</v>
          </cell>
          <cell r="L467">
            <v>0</v>
          </cell>
          <cell r="N467">
            <v>0</v>
          </cell>
        </row>
        <row r="468">
          <cell r="I468">
            <v>0</v>
          </cell>
          <cell r="J468">
            <v>0</v>
          </cell>
          <cell r="L468">
            <v>0</v>
          </cell>
          <cell r="N468">
            <v>0</v>
          </cell>
        </row>
        <row r="469">
          <cell r="I469">
            <v>0</v>
          </cell>
          <cell r="J469">
            <v>0</v>
          </cell>
          <cell r="L469">
            <v>0</v>
          </cell>
          <cell r="N469">
            <v>0</v>
          </cell>
        </row>
        <row r="470">
          <cell r="I470">
            <v>0</v>
          </cell>
          <cell r="J470">
            <v>0</v>
          </cell>
          <cell r="L470">
            <v>0</v>
          </cell>
          <cell r="N470">
            <v>0</v>
          </cell>
        </row>
        <row r="471">
          <cell r="I471">
            <v>0</v>
          </cell>
          <cell r="J471">
            <v>0</v>
          </cell>
          <cell r="L471">
            <v>0</v>
          </cell>
          <cell r="N471">
            <v>0</v>
          </cell>
        </row>
        <row r="472">
          <cell r="I472">
            <v>0</v>
          </cell>
          <cell r="J472">
            <v>0</v>
          </cell>
          <cell r="L472">
            <v>0</v>
          </cell>
          <cell r="N472">
            <v>0</v>
          </cell>
        </row>
        <row r="473">
          <cell r="I473">
            <v>0</v>
          </cell>
          <cell r="J473">
            <v>0</v>
          </cell>
          <cell r="L473">
            <v>0</v>
          </cell>
          <cell r="N473">
            <v>0</v>
          </cell>
        </row>
        <row r="474">
          <cell r="I474">
            <v>0</v>
          </cell>
          <cell r="J474">
            <v>0</v>
          </cell>
          <cell r="L474">
            <v>0</v>
          </cell>
          <cell r="N474">
            <v>0</v>
          </cell>
        </row>
        <row r="475">
          <cell r="I475">
            <v>0</v>
          </cell>
          <cell r="J475">
            <v>0</v>
          </cell>
          <cell r="L475">
            <v>0</v>
          </cell>
          <cell r="N475">
            <v>0</v>
          </cell>
        </row>
        <row r="476">
          <cell r="I476">
            <v>0</v>
          </cell>
          <cell r="J476">
            <v>0</v>
          </cell>
          <cell r="L476">
            <v>0</v>
          </cell>
          <cell r="N476">
            <v>0</v>
          </cell>
        </row>
        <row r="477">
          <cell r="I477">
            <v>0</v>
          </cell>
          <cell r="J477">
            <v>0</v>
          </cell>
          <cell r="L477">
            <v>0</v>
          </cell>
          <cell r="N477">
            <v>0</v>
          </cell>
        </row>
        <row r="478">
          <cell r="I478">
            <v>0</v>
          </cell>
          <cell r="J478">
            <v>0</v>
          </cell>
          <cell r="L478">
            <v>0</v>
          </cell>
          <cell r="N478">
            <v>0</v>
          </cell>
        </row>
        <row r="479">
          <cell r="I479">
            <v>0</v>
          </cell>
          <cell r="J479">
            <v>0</v>
          </cell>
          <cell r="L479">
            <v>0</v>
          </cell>
          <cell r="N479">
            <v>0</v>
          </cell>
        </row>
        <row r="480">
          <cell r="I480">
            <v>0</v>
          </cell>
          <cell r="J480">
            <v>0</v>
          </cell>
          <cell r="L480">
            <v>0</v>
          </cell>
          <cell r="N480">
            <v>0</v>
          </cell>
        </row>
        <row r="481">
          <cell r="I481">
            <v>0</v>
          </cell>
          <cell r="J481">
            <v>0</v>
          </cell>
          <cell r="L481">
            <v>0</v>
          </cell>
          <cell r="N481">
            <v>0</v>
          </cell>
        </row>
        <row r="482">
          <cell r="I482">
            <v>0</v>
          </cell>
          <cell r="J482">
            <v>0</v>
          </cell>
          <cell r="L482">
            <v>0</v>
          </cell>
          <cell r="N482">
            <v>0</v>
          </cell>
        </row>
        <row r="483">
          <cell r="I483">
            <v>0</v>
          </cell>
          <cell r="J483">
            <v>0</v>
          </cell>
          <cell r="L483">
            <v>0</v>
          </cell>
          <cell r="N483">
            <v>0</v>
          </cell>
        </row>
        <row r="484">
          <cell r="I484">
            <v>0</v>
          </cell>
          <cell r="J484">
            <v>0</v>
          </cell>
          <cell r="L484">
            <v>0</v>
          </cell>
          <cell r="N484">
            <v>0</v>
          </cell>
        </row>
        <row r="485">
          <cell r="I485">
            <v>0</v>
          </cell>
          <cell r="J485">
            <v>0</v>
          </cell>
          <cell r="L485">
            <v>0</v>
          </cell>
          <cell r="N485">
            <v>0</v>
          </cell>
        </row>
        <row r="486">
          <cell r="I486">
            <v>0</v>
          </cell>
          <cell r="J486">
            <v>0</v>
          </cell>
          <cell r="L486">
            <v>0</v>
          </cell>
          <cell r="N486">
            <v>0</v>
          </cell>
        </row>
        <row r="487">
          <cell r="I487">
            <v>0</v>
          </cell>
          <cell r="J487">
            <v>0</v>
          </cell>
          <cell r="L487">
            <v>0</v>
          </cell>
          <cell r="N487">
            <v>0</v>
          </cell>
        </row>
        <row r="488">
          <cell r="I488">
            <v>0</v>
          </cell>
          <cell r="J488">
            <v>0</v>
          </cell>
          <cell r="L488">
            <v>0</v>
          </cell>
          <cell r="N488">
            <v>0</v>
          </cell>
        </row>
        <row r="489">
          <cell r="I489">
            <v>0</v>
          </cell>
          <cell r="J489">
            <v>0</v>
          </cell>
          <cell r="L489">
            <v>0</v>
          </cell>
          <cell r="N489">
            <v>0</v>
          </cell>
        </row>
        <row r="490">
          <cell r="I490">
            <v>0</v>
          </cell>
          <cell r="J490">
            <v>0</v>
          </cell>
          <cell r="L490">
            <v>0</v>
          </cell>
          <cell r="N490">
            <v>0</v>
          </cell>
        </row>
        <row r="491">
          <cell r="I491">
            <v>0</v>
          </cell>
          <cell r="J491">
            <v>0</v>
          </cell>
          <cell r="L491">
            <v>0</v>
          </cell>
          <cell r="N491">
            <v>0</v>
          </cell>
        </row>
        <row r="492">
          <cell r="I492">
            <v>0</v>
          </cell>
          <cell r="J492">
            <v>0</v>
          </cell>
          <cell r="L492">
            <v>0</v>
          </cell>
          <cell r="N492">
            <v>0</v>
          </cell>
        </row>
        <row r="493">
          <cell r="I493">
            <v>0</v>
          </cell>
          <cell r="J493">
            <v>0</v>
          </cell>
          <cell r="L493">
            <v>0</v>
          </cell>
          <cell r="N493">
            <v>0</v>
          </cell>
        </row>
        <row r="494">
          <cell r="I494">
            <v>0</v>
          </cell>
          <cell r="J494">
            <v>0</v>
          </cell>
          <cell r="L494">
            <v>0</v>
          </cell>
          <cell r="N494">
            <v>0</v>
          </cell>
        </row>
        <row r="495">
          <cell r="I495">
            <v>0</v>
          </cell>
          <cell r="J495">
            <v>0</v>
          </cell>
          <cell r="L495">
            <v>0</v>
          </cell>
          <cell r="N495">
            <v>0</v>
          </cell>
        </row>
        <row r="496">
          <cell r="I496">
            <v>0</v>
          </cell>
          <cell r="J496">
            <v>0</v>
          </cell>
          <cell r="L496">
            <v>0</v>
          </cell>
          <cell r="N496">
            <v>0</v>
          </cell>
        </row>
        <row r="497">
          <cell r="I497">
            <v>0</v>
          </cell>
          <cell r="J497">
            <v>0</v>
          </cell>
          <cell r="L497">
            <v>0</v>
          </cell>
          <cell r="N497">
            <v>0</v>
          </cell>
        </row>
        <row r="498">
          <cell r="I498">
            <v>0</v>
          </cell>
          <cell r="J498">
            <v>0</v>
          </cell>
          <cell r="L498">
            <v>0</v>
          </cell>
          <cell r="N498">
            <v>0</v>
          </cell>
        </row>
        <row r="499">
          <cell r="I499">
            <v>0</v>
          </cell>
          <cell r="J499">
            <v>0</v>
          </cell>
          <cell r="L499">
            <v>0</v>
          </cell>
          <cell r="N499">
            <v>0</v>
          </cell>
        </row>
        <row r="500">
          <cell r="I500">
            <v>0</v>
          </cell>
          <cell r="J500">
            <v>0</v>
          </cell>
          <cell r="L500">
            <v>0</v>
          </cell>
          <cell r="N500">
            <v>0</v>
          </cell>
        </row>
        <row r="501">
          <cell r="F501" t="str">
            <v>einde</v>
          </cell>
          <cell r="G501" t="str">
            <v>einde</v>
          </cell>
          <cell r="H501" t="str">
            <v>einde</v>
          </cell>
          <cell r="I501" t="str">
            <v>einde</v>
          </cell>
          <cell r="J501" t="str">
            <v>einde</v>
          </cell>
          <cell r="L501" t="str">
            <v>einde</v>
          </cell>
          <cell r="N501" t="str">
            <v>einde</v>
          </cell>
        </row>
        <row r="502">
          <cell r="F502" t="str">
            <v/>
          </cell>
          <cell r="G502" t="str">
            <v/>
          </cell>
          <cell r="H502">
            <v>-4416904.75</v>
          </cell>
          <cell r="J502" t="str">
            <v>01/11701 - Inkomstenderving en extra gemaakte kosten door Corona</v>
          </cell>
          <cell r="L502" t="str">
            <v>Ongekwalificeerd</v>
          </cell>
          <cell r="N502">
            <v>505</v>
          </cell>
        </row>
        <row r="503">
          <cell r="F503" t="str">
            <v/>
          </cell>
          <cell r="G503" t="str">
            <v/>
          </cell>
          <cell r="H503">
            <v>993803.56999999983</v>
          </cell>
          <cell r="J503" t="str">
            <v>01/11701 - Inkomstenderving en extra gemaakte kosten door Corona</v>
          </cell>
          <cell r="L503" t="str">
            <v>Ongekwalificeerd</v>
          </cell>
          <cell r="N503" t="str">
            <v>801.2</v>
          </cell>
        </row>
        <row r="504">
          <cell r="F504" t="str">
            <v/>
          </cell>
          <cell r="G504" t="str">
            <v/>
          </cell>
          <cell r="H504">
            <v>3423101.18</v>
          </cell>
          <cell r="J504" t="str">
            <v>01/11701 - Inkomstenderving en extra gemaakte kosten door Corona</v>
          </cell>
          <cell r="L504" t="str">
            <v>Ongekwalificeerd</v>
          </cell>
          <cell r="N504">
            <v>821</v>
          </cell>
        </row>
        <row r="505">
          <cell r="F505" t="str">
            <v/>
          </cell>
          <cell r="G505">
            <v>0</v>
          </cell>
          <cell r="H505">
            <v>0</v>
          </cell>
          <cell r="J505" t="str">
            <v/>
          </cell>
          <cell r="L505" t="str">
            <v/>
          </cell>
          <cell r="N505">
            <v>504</v>
          </cell>
        </row>
        <row r="506">
          <cell r="F506" t="str">
            <v/>
          </cell>
          <cell r="G506">
            <v>0</v>
          </cell>
          <cell r="H506">
            <v>0</v>
          </cell>
          <cell r="J506" t="str">
            <v/>
          </cell>
          <cell r="L506" t="str">
            <v/>
          </cell>
          <cell r="N506" t="str">
            <v>801.2</v>
          </cell>
        </row>
        <row r="507">
          <cell r="F507" t="str">
            <v/>
          </cell>
          <cell r="G507">
            <v>28.86</v>
          </cell>
          <cell r="H507" t="str">
            <v/>
          </cell>
          <cell r="J507" t="str">
            <v>01/31431 - Horizontale verwijzing tussen praktijken om gebruik te maken van elkaars expertise</v>
          </cell>
          <cell r="L507" t="str">
            <v/>
          </cell>
          <cell r="N507">
            <v>515</v>
          </cell>
        </row>
        <row r="508">
          <cell r="F508" t="str">
            <v/>
          </cell>
          <cell r="G508" t="str">
            <v/>
          </cell>
          <cell r="H508" t="str">
            <v/>
          </cell>
          <cell r="J508" t="str">
            <v/>
          </cell>
          <cell r="L508" t="str">
            <v/>
          </cell>
          <cell r="N508" t="str">
            <v/>
          </cell>
        </row>
        <row r="509">
          <cell r="F509" t="str">
            <v/>
          </cell>
          <cell r="G509" t="str">
            <v/>
          </cell>
          <cell r="H509" t="str">
            <v/>
          </cell>
          <cell r="J509" t="str">
            <v/>
          </cell>
          <cell r="L509" t="str">
            <v/>
          </cell>
          <cell r="N509" t="str">
            <v/>
          </cell>
        </row>
        <row r="510">
          <cell r="F510" t="str">
            <v/>
          </cell>
          <cell r="G510" t="str">
            <v/>
          </cell>
          <cell r="H510" t="str">
            <v/>
          </cell>
          <cell r="J510" t="str">
            <v/>
          </cell>
          <cell r="L510" t="str">
            <v/>
          </cell>
          <cell r="N510" t="str">
            <v/>
          </cell>
        </row>
        <row r="511">
          <cell r="F511" t="str">
            <v/>
          </cell>
          <cell r="G511" t="str">
            <v/>
          </cell>
          <cell r="H511" t="str">
            <v/>
          </cell>
          <cell r="J511" t="str">
            <v/>
          </cell>
          <cell r="L511" t="str">
            <v/>
          </cell>
          <cell r="N511" t="str">
            <v/>
          </cell>
        </row>
        <row r="512">
          <cell r="F512" t="str">
            <v/>
          </cell>
          <cell r="G512" t="str">
            <v/>
          </cell>
          <cell r="H512" t="str">
            <v/>
          </cell>
          <cell r="J512" t="str">
            <v/>
          </cell>
          <cell r="L512" t="str">
            <v/>
          </cell>
          <cell r="N512" t="str">
            <v/>
          </cell>
        </row>
      </sheetData>
      <sheetData sheetId="5"/>
      <sheetData sheetId="6">
        <row r="6">
          <cell r="D6"/>
        </row>
        <row r="7">
          <cell r="D7"/>
        </row>
        <row r="8">
          <cell r="D8"/>
        </row>
        <row r="9">
          <cell r="D9" t="str">
            <v>Zorgitem</v>
          </cell>
        </row>
        <row r="10">
          <cell r="D10" t="str">
            <v>01/11300 - Module achterstandsfonds, per op naam van de huisarts ingeschreven verzekerde in een opslagwijk en per kwartaal</v>
          </cell>
        </row>
        <row r="11">
          <cell r="D11" t="str">
            <v>01/13000 - Audiometrie</v>
          </cell>
        </row>
        <row r="12">
          <cell r="D12" t="str">
            <v>01/13001 - Diagnostiek met behulp van Doppler</v>
          </cell>
        </row>
        <row r="13">
          <cell r="D13" t="str">
            <v>01/13003 - Tympanometrie: meten van de beweeglijkheid van het trommelvlies</v>
          </cell>
        </row>
        <row r="14">
          <cell r="D14" t="str">
            <v>01/13004 - Longfunctiemeting (= spirometrie)</v>
          </cell>
        </row>
        <row r="15">
          <cell r="D15" t="str">
            <v>01/13005 - ECG-diagnostiek: maken, interpreteren en bespreken van hartfilmpje met de patiënt</v>
          </cell>
        </row>
        <row r="16">
          <cell r="D16" t="str">
            <v>01/13006 - Spleetlamponderzoek</v>
          </cell>
        </row>
        <row r="17">
          <cell r="D17" t="str">
            <v>01/13007 - Tele-echo, tele-röntgen, tele-hartmonitoring op de waddeneilanden</v>
          </cell>
        </row>
        <row r="18">
          <cell r="D18" t="str">
            <v>01/13008 - Bloeddrukmeting gedurende 24-uur, hypertensiemeting</v>
          </cell>
        </row>
        <row r="19">
          <cell r="D19" t="str">
            <v>01/13009 - Teledermatologie</v>
          </cell>
        </row>
        <row r="20">
          <cell r="D20" t="str">
            <v>01/13010 - Cognitieve functietest (MMSE)</v>
          </cell>
        </row>
        <row r="21">
          <cell r="D21" t="str">
            <v>01/13011 - Hartritmestoornissen</v>
          </cell>
        </row>
        <row r="22">
          <cell r="D22" t="str">
            <v>01/13027 - MRSA-screening: onderzoek naar ziekenhuisbacterie</v>
          </cell>
        </row>
        <row r="23">
          <cell r="D23" t="str">
            <v>01/13029 - Diabetes Mellitus – begeleiding per jaar bij suikerziekte</v>
          </cell>
        </row>
        <row r="24">
          <cell r="D24" t="str">
            <v>01/13030 - Diabetes Mellitus – instellen van medicijn (insuline) voor suikerziekte</v>
          </cell>
        </row>
        <row r="25">
          <cell r="D25" t="str">
            <v>01/13031 - COPD-gestructureerde zorg per jaar bij ademhalings- en longproblemen</v>
          </cell>
        </row>
        <row r="26">
          <cell r="D26" t="str">
            <v>01/13032 - Palliatieve consultatie, visite</v>
          </cell>
        </row>
        <row r="27">
          <cell r="D27" t="str">
            <v>01/13033 - Palliatieve consultatie, telefonisch</v>
          </cell>
        </row>
        <row r="28">
          <cell r="D28" t="str">
            <v>01/13038 - Euthanasie</v>
          </cell>
        </row>
        <row r="29">
          <cell r="D29" t="str">
            <v>01/13043 - Gestructureerde huisartsenzorg in verzorgingshuis</v>
          </cell>
        </row>
        <row r="30">
          <cell r="D30" t="str">
            <v>01/13044 - Gestructureerde huisartsenzorg in de maatschappelijke opvang</v>
          </cell>
        </row>
        <row r="31">
          <cell r="D31" t="str">
            <v>01/13045 - Module Abdominale (buik) echografie</v>
          </cell>
        </row>
        <row r="32">
          <cell r="D32" t="str">
            <v>01/14776 - Praktijkaccreditatie</v>
          </cell>
        </row>
        <row r="33">
          <cell r="D33" t="str">
            <v>01/12008 - Laboratoriumkosten</v>
          </cell>
        </row>
        <row r="34">
          <cell r="D34" t="str">
            <v>01/12009 - Kosten entstoffen</v>
          </cell>
        </row>
        <row r="35">
          <cell r="D35" t="str">
            <v>01/12700 - Kosten voor het maken van een ECG (hartfilmpje)</v>
          </cell>
        </row>
        <row r="36">
          <cell r="D36" t="str">
            <v>01/12815 - SCEN: Steun en Consultatie bij Euthanasie in Nederland</v>
          </cell>
        </row>
        <row r="37">
          <cell r="D37" t="str">
            <v>01/12900 - Materiaalkosten atraumatisch hechtmateriaal, waaronder lijmen</v>
          </cell>
        </row>
        <row r="38">
          <cell r="D38" t="str">
            <v>01/12901 - Materiaalkosten voor tape bij enkelverstuiking</v>
          </cell>
        </row>
        <row r="39">
          <cell r="D39" t="str">
            <v>01/12902 - Materiaalkosten Zwangerschapsreactie (planotest en dergelijke)</v>
          </cell>
        </row>
        <row r="40">
          <cell r="D40" t="str">
            <v>01/12903 - Materiaalkosten Dipslides (urineweginfecties)</v>
          </cell>
        </row>
        <row r="41">
          <cell r="D41" t="str">
            <v>01/12904 - Materiaalkosten Teststrips bloedsuikerbepaling diabetespatiënten (waaronder eyetone-teststrips)</v>
          </cell>
        </row>
        <row r="42">
          <cell r="D42" t="str">
            <v>01/12905 - Materiaalkosten Vloeibaar stikstof of histofreezer</v>
          </cell>
        </row>
        <row r="43">
          <cell r="D43" t="str">
            <v>01/12906 - Materiaalkosten Blaaskatheter</v>
          </cell>
        </row>
        <row r="44">
          <cell r="D44" t="str">
            <v>01/12907 - Materiaalkosten CRP-sneltest cassette(s)</v>
          </cell>
        </row>
        <row r="45">
          <cell r="D45" t="str">
            <v>01/12201 - Consult in de avond, nacht of het weekend, 20 minuten en langer</v>
          </cell>
        </row>
        <row r="46">
          <cell r="D46" t="str">
            <v>01/12202 - Visite in de avond, nacht of het weekend, korter dan 20 minuten</v>
          </cell>
        </row>
        <row r="47">
          <cell r="D47" t="str">
            <v>01/12203 - Visite in de avond, nacht of het weekend, 20 minuten en langer</v>
          </cell>
        </row>
        <row r="48">
          <cell r="D48" t="str">
            <v>01/12207 - Consult in de avond, nacht of het weekend, korter dan 5 minuten</v>
          </cell>
        </row>
        <row r="49">
          <cell r="D49" t="str">
            <v>01/12208 - Consult in de avond, nacht of het weekend, vanaf 5 minuten tot 20 minuten</v>
          </cell>
        </row>
        <row r="50">
          <cell r="D50" t="str">
            <v>21/12300 - Consult</v>
          </cell>
        </row>
        <row r="51">
          <cell r="D51" t="str">
            <v>21/12301 - Visite</v>
          </cell>
        </row>
        <row r="52">
          <cell r="D52" t="str">
            <v>21/12302 - Telefonisch consult</v>
          </cell>
        </row>
        <row r="53">
          <cell r="D53" t="str">
            <v>21/12304 - Triage consult</v>
          </cell>
        </row>
        <row r="54">
          <cell r="D54" t="str">
            <v>01/12206 - Vaccinatie in de avond, nacht of het weekend</v>
          </cell>
        </row>
        <row r="55">
          <cell r="D55" t="str">
            <v>01/11000 - Inschrijving verzekerden tot 65 jaar niet woonachtig in een opslagwijk</v>
          </cell>
        </row>
        <row r="56">
          <cell r="D56" t="str">
            <v>01/11100 - Inschrijving verzekerden van 65 jaar tot 75 jaar niet woonachtig in een opslagwijk</v>
          </cell>
        </row>
        <row r="57">
          <cell r="D57" t="str">
            <v>01/11102 - Inschrijving verzekerden tot 65 jaar en woonachtig in een opslagwijk</v>
          </cell>
        </row>
        <row r="58">
          <cell r="D58" t="str">
            <v>01/11103 - Inschrijving verzekerden van 65 jaar tot 75 jaar en woonachtig in een opslagwijk</v>
          </cell>
        </row>
        <row r="59">
          <cell r="D59" t="str">
            <v>01/11105 - Inschrijving verzekerden vanaf 75 jaar tot 85 jaar niet woonachtig in een opslagwijk</v>
          </cell>
        </row>
        <row r="60">
          <cell r="D60" t="str">
            <v>01/11106 - Inschrijving verzekerden vanaf 75 jaar tot 85 jaar en woonachtig in een opslagwijk</v>
          </cell>
        </row>
        <row r="61">
          <cell r="D61" t="str">
            <v>01/11107 - Inschrijving verzekerden vanaf 85 jaar niet woonachtig in een opslagwijk</v>
          </cell>
        </row>
        <row r="62">
          <cell r="D62" t="str">
            <v>01/11108 - Inschrijving verzekerden vanaf 85 jaar en woonachtig in een opslagwijk</v>
          </cell>
        </row>
        <row r="63">
          <cell r="D63" t="str">
            <v>01/11700 - Deelname programma OPEN (vergoeding kosten mogelijkheid tot online patiëntinzage), per ingeschreven verzekerde</v>
          </cell>
        </row>
        <row r="64">
          <cell r="D64" t="str">
            <v>01/11701 - Inkomstenderving en extra gemaakte kosten door Corona</v>
          </cell>
        </row>
        <row r="65">
          <cell r="D65" t="str">
            <v>01/12010 - Consult regulier korter dan 5 minuten</v>
          </cell>
        </row>
        <row r="66">
          <cell r="D66" t="str">
            <v>01/12001 - Consult regulier 20 minuten en langer</v>
          </cell>
        </row>
        <row r="67">
          <cell r="D67" t="str">
            <v>01/12011 - Consult regulier vanaf 5 minuten tot 20 minuten</v>
          </cell>
        </row>
        <row r="68">
          <cell r="D68" t="str">
            <v>01/12118 - Consult praktijkondersteuner GGZ vanaf 5 minuten tot 20 minuten</v>
          </cell>
        </row>
        <row r="69">
          <cell r="D69" t="str">
            <v>01/12111 - Consult praktijkondersteuner GGZ 20 minuten en langer</v>
          </cell>
        </row>
        <row r="70">
          <cell r="D70" t="str">
            <v>01/12112 - Visite praktijkondersteuner GGZ korter dan 20 minuten</v>
          </cell>
        </row>
        <row r="71">
          <cell r="D71" t="str">
            <v>01/12113 - Visite praktijkondersteuner GGZ 20 minuten en langer</v>
          </cell>
        </row>
        <row r="72">
          <cell r="D72" t="str">
            <v>01/12116 - Groepsconsult praktijkondersteuner GGZ</v>
          </cell>
        </row>
        <row r="73">
          <cell r="D73" t="str">
            <v>01/12117 - Consult praktijkondersteuner GGZ korter dan 5 minuten</v>
          </cell>
        </row>
        <row r="74">
          <cell r="D74" t="str">
            <v>01/12000 - Consult regulier korter dan 20 minuten</v>
          </cell>
        </row>
        <row r="75">
          <cell r="D75" t="str">
            <v>01/12150 - Huisartsenzorg overdag bij eerstelijnsverblijf, korter dan 20 minuten</v>
          </cell>
        </row>
        <row r="76">
          <cell r="D76" t="str">
            <v>01/12151 - Huisartsenzorg overdag bij eerstelijnsverblijf, 20 minuten en langer</v>
          </cell>
        </row>
        <row r="77">
          <cell r="D77" t="str">
            <v>01/12152 - Huisartsenzorg in de avond, nacht of het weekend bij eerstelijnsverblijf, korter dan 20 minuten</v>
          </cell>
        </row>
        <row r="78">
          <cell r="D78" t="str">
            <v>01/12153 - Huisartsenzorg in de avond, nacht of het weekend bij eerstelijnsverblijf, 20 minuten en langer</v>
          </cell>
        </row>
        <row r="79">
          <cell r="D79" t="str">
            <v>01/13034 - Intensieve zorg overdag</v>
          </cell>
        </row>
        <row r="80">
          <cell r="D80" t="str">
            <v>01/13036 - Intensieve zorg in de avond, nacht of het weekend</v>
          </cell>
        </row>
        <row r="81">
          <cell r="D81" t="str">
            <v>99/BL01-506 - Bulkboeking consulttarieven</v>
          </cell>
        </row>
        <row r="82">
          <cell r="D82" t="str">
            <v>01/12002 - Visite regulier korter dan 20 minuten</v>
          </cell>
        </row>
        <row r="83">
          <cell r="D83" t="str">
            <v>01/12003 - Visite regulier 20 minuten en langer</v>
          </cell>
        </row>
        <row r="84">
          <cell r="D84" t="str">
            <v>01/11201 - Opslag praktijkondersteuner GGZ per kwartaal per ingeschreven verzekerde</v>
          </cell>
        </row>
        <row r="85">
          <cell r="D85" t="str">
            <v>01/11609 - O&amp;I Wijkmanagement, per ingeschreven verzekerde</v>
          </cell>
        </row>
        <row r="86">
          <cell r="D86" t="str">
            <v>01/11201 - Opslag praktijkondersteuner GGZ per kwartaal per ingeschreven verzekerde</v>
          </cell>
        </row>
        <row r="87">
          <cell r="D87" t="str">
            <v>01/12617 - Prenatale screening: Tweede Trimester Structureel Echoscopisch Onderzoek (TTSEO) (echo rond 20 weken zwangerschap) bij eenlingen en bij het eerste kind van een meerlingenzwangerschap</v>
          </cell>
        </row>
        <row r="88">
          <cell r="D88" t="str">
            <v>01/12401 - Consult passant 20 minuten en langer</v>
          </cell>
        </row>
        <row r="89">
          <cell r="D89" t="str">
            <v>01/12402 - Visite passant korter dan 20 minuten</v>
          </cell>
        </row>
        <row r="90">
          <cell r="D90" t="str">
            <v>01/12403 - Visite passant 20 minuten en langer</v>
          </cell>
        </row>
        <row r="91">
          <cell r="D91" t="str">
            <v>01/12406 - Vaccinatie passant</v>
          </cell>
        </row>
        <row r="92">
          <cell r="D92" t="str">
            <v>01/12410 - Consult passant korter dan 5 minuten</v>
          </cell>
        </row>
        <row r="93">
          <cell r="D93" t="str">
            <v>01/12411 - Consult passant vanaf 5 minuten tot 20 minuten</v>
          </cell>
        </row>
        <row r="94">
          <cell r="D94" t="str">
            <v>01/13012 - Chirurgie</v>
          </cell>
        </row>
        <row r="95">
          <cell r="D95" t="str">
            <v>01/13015 - Ambulante compressietherapie bij ulcus cruris</v>
          </cell>
        </row>
        <row r="96">
          <cell r="D96" t="str">
            <v>01/13023 - Therapeutische injectie (Cyriax)</v>
          </cell>
        </row>
        <row r="97">
          <cell r="D97" t="str">
            <v>01/13024 - Oogboring</v>
          </cell>
        </row>
        <row r="98">
          <cell r="D98" t="str">
            <v>01/13042 - IUD (spiraal) aanbrengen / implanteren of verwijderen Etonogestrel implantatiestaafje</v>
          </cell>
        </row>
        <row r="99">
          <cell r="D99" t="str">
            <v>01/12006 - Vaccinatie regulier</v>
          </cell>
        </row>
        <row r="100">
          <cell r="D100" t="str">
            <v>01/12600 - Volledige verloskundige zorg, verzekerden niet woonachtig in opslagwijken</v>
          </cell>
        </row>
        <row r="101">
          <cell r="D101" t="str">
            <v>01/12601 - Deelprestatie verloskundige zorg: volledige prenatale zorg, verzekerden niet woonachtig in opslagwijken</v>
          </cell>
        </row>
        <row r="102">
          <cell r="D102" t="str">
            <v>01/12603 - Deelprestatie verloskundige zorg: volledige postnatale zorg, verzekerden niet woonachtig in opslagwijken</v>
          </cell>
        </row>
        <row r="103">
          <cell r="D103" t="str">
            <v>01/12605 - Deelprestatie bij miskraam of verwijzing naar het ziekenhuis/ de medisch specialistische zorg: prenatale zorg van 0 tot en met 14 weken, verzekerden niet woonachtig in opslagwijken</v>
          </cell>
        </row>
        <row r="104">
          <cell r="D104" t="str">
            <v>01/12607 - Deelprestatie bij miskraam of verwijzing naar het ziekenhuis/ de medisch specialistische zorg: prenatale zorg na 29 weken, maar vóór de bevalling, verzekerden niet woonachtig in opslagwijken</v>
          </cell>
        </row>
        <row r="105">
          <cell r="D105" t="str">
            <v>01/12610 - Deelprestatie prenatale zorg in geval van overgaan van de cliënt/patiënt van een zorgaanbieder naar een andere zorgaanbieder (bijvoorbeeld in verband met verhuizing): voor de eerste zorgaanbieder, in</v>
          </cell>
        </row>
        <row r="106">
          <cell r="D106" t="str">
            <v>01/12614 - Termijnecho om vast te stellen hoe lang iemand zwanger is</v>
          </cell>
        </row>
        <row r="107">
          <cell r="D107" t="str">
            <v>01/12615 - Prenatale screening: Counseling</v>
          </cell>
        </row>
        <row r="108">
          <cell r="D108" t="str">
            <v>01/12618 - Specifieke diagnose echo</v>
          </cell>
        </row>
        <row r="109">
          <cell r="D109" t="str">
            <v>01/12623 - Deelprestatie verloskundige zorg: volledige postnatale zorg, verzekerden woonachtig in opslagwijken</v>
          </cell>
        </row>
        <row r="110">
          <cell r="D110" t="str">
            <v>01/11600 - Module geïntegreerde eerstelijnszorg voor samenwerkingsverbanden met een rechtspersoonlijkheid</v>
          </cell>
        </row>
        <row r="111">
          <cell r="D111" t="str">
            <v>99/BL01-15166 - Nacalculatie Multidisciplinaire zorg GGZ</v>
          </cell>
        </row>
        <row r="112">
          <cell r="D112" t="str">
            <v>01/11618 - Multidisciplinarie zorg Astma - excl. O&amp;I</v>
          </cell>
        </row>
        <row r="113">
          <cell r="D113" t="str">
            <v>01/11619 - Multidisciplinaire zorg COPD/Astma - excl. O&amp;I</v>
          </cell>
        </row>
        <row r="114">
          <cell r="D114" t="str">
            <v>01/11621 - Multidisciplinaire zorg COPD bij een zorgverlener zonder contract</v>
          </cell>
        </row>
        <row r="115">
          <cell r="D115" t="str">
            <v>01/11623 - Multidisciplinaire zorg COPD - excl. O&amp;I</v>
          </cell>
        </row>
        <row r="116">
          <cell r="D116" t="str">
            <v>01/11626 - Multidisciplinarie zorg Astma</v>
          </cell>
        </row>
        <row r="117">
          <cell r="D117" t="str">
            <v>01/40021 - Multidisciplinaire zorg COPD</v>
          </cell>
        </row>
        <row r="118">
          <cell r="D118" t="str">
            <v>01/11614 - Multidisciplinaire zorg HVZ - excl. O&amp;I</v>
          </cell>
        </row>
        <row r="119">
          <cell r="D119" t="str">
            <v>01/11615 - Multidisciplinaire zorg VVR - excl. O&amp;I</v>
          </cell>
        </row>
        <row r="120">
          <cell r="D120" t="str">
            <v>01/11616 - Multidisciplinaire zorg DM2 - excl. O&amp;I</v>
          </cell>
        </row>
        <row r="121">
          <cell r="D121" t="str">
            <v>01/11617 - Multidisciplinaire zorg VRM - excl. O&amp;I</v>
          </cell>
        </row>
        <row r="122">
          <cell r="D122" t="str">
            <v>01/11620 - Multidisciplinaire zorg Diabetes Mellitus type 2 bij een zorgverlener zonder contract</v>
          </cell>
        </row>
        <row r="123">
          <cell r="D123" t="str">
            <v>01/11622 - Multidisciplinaire zorg hart- of vaatziekten bij een zorgverlener zonder contract</v>
          </cell>
        </row>
        <row r="124">
          <cell r="D124" t="str">
            <v>01/11625 - Multidisciplinaire zorg DM2/VRM</v>
          </cell>
        </row>
        <row r="125">
          <cell r="D125" t="str">
            <v>01/31292 - Multidisciplinaire zorg HVZ</v>
          </cell>
        </row>
        <row r="126">
          <cell r="D126" t="str">
            <v>01/31293 - Multidisciplinaire zorg VVR</v>
          </cell>
        </row>
        <row r="127">
          <cell r="D127" t="str">
            <v>01/40001 - Multidisclipinaire zorgverlening DM type 2</v>
          </cell>
        </row>
        <row r="128">
          <cell r="D128" t="str">
            <v>01/40011 - Multidisclipinaire zorgverlening CVRM</v>
          </cell>
        </row>
        <row r="129">
          <cell r="D129" t="str">
            <v>24/6300 - Individuele zitting diëtetiek als onderdeel van gecoördineerde multidisciplinaire zorgverlening aan patiënten met DM, COPD en VRM</v>
          </cell>
        </row>
        <row r="130">
          <cell r="D130" t="str">
            <v>24/6301 - Toeslag voor behandeling bij diëtetiek als onderdeel van gecoördineerde multidisciplinaire zorgverlening aan patiënten met DM, COPD en VRM aan huis</v>
          </cell>
        </row>
        <row r="131">
          <cell r="D131" t="str">
            <v>24/6304 - Intake en onderzoek diëtetiek als onderdeel van gecoördineerde multidisciplinaire zorgverlening aan patiënten met DM, COPD en VRM na verwijzing</v>
          </cell>
        </row>
        <row r="132">
          <cell r="D132" t="str">
            <v>24/6307 - Groepszitting voor behandeling diëtetiek als onderdeel van gecoördineerde multidisciplinaire zorgverlening aan patiënten met DM, COPD en VRM van vier personen</v>
          </cell>
        </row>
        <row r="133">
          <cell r="D133" t="str">
            <v>24/6308 - Groepszitting voor behandeling diëtetiek als onderdeel van gecoördineerde multidisciplinaire zorgverlening aan patiënten met DM, COPD en VRM van vijf tot en met tien personen</v>
          </cell>
        </row>
        <row r="134">
          <cell r="D134" t="str">
            <v>24/6310 - Telefonische zitting ten behoeve van diëtetiek in de keten</v>
          </cell>
        </row>
        <row r="135">
          <cell r="D135" t="str">
            <v>24/6311 - Individueel dieetvoorschrift ten behoeve van diëtetiek in de keten</v>
          </cell>
        </row>
        <row r="136">
          <cell r="D136" t="str">
            <v>99/BL01-40011 - Nacalculatie Multidisclipinaire zorgverlening CVRM</v>
          </cell>
        </row>
        <row r="137">
          <cell r="D137" t="str">
            <v>01/11600 - Module geïntegreerde eerstelijnszorg voor samenwerkingsverbanden met een rechtspersoonlijkheid</v>
          </cell>
        </row>
        <row r="138">
          <cell r="D138" t="str">
            <v>01/11601 - Module geïntegreerde eerstelijnszorg voor samenwerkingsverbanden zonder een rechtspersoonlijkheid</v>
          </cell>
        </row>
        <row r="139">
          <cell r="D139" t="str">
            <v>01/11610 - Organisatie en infrastructuur ketenzorg, per ingeschreven verzekerde</v>
          </cell>
        </row>
        <row r="140">
          <cell r="D140" t="str">
            <v>01/11611 - Organisatie en infrastructuur regiomanagement (samenwerking tussen verschillende zorg- en hulpverleners in de regio), per ingeschreven verzekerde</v>
          </cell>
        </row>
        <row r="141">
          <cell r="D141" t="str">
            <v>01/11612 - Organisatie en infrastructuur geïntegreerde eerstelijnszorg overig, per ingeschreven verzekerde</v>
          </cell>
        </row>
        <row r="142">
          <cell r="D142" t="str">
            <v>01/11624 - Organisatie en infrastructuur wijkmanagement (samenwerking tussen verschillende zorg- en hulpverleners in de wijk), per ingeschreven verzekerde</v>
          </cell>
        </row>
        <row r="143">
          <cell r="D143" t="str">
            <v>99/BL01-11627 - Nacalculatie KetenDBC COPD/Astma</v>
          </cell>
        </row>
        <row r="144">
          <cell r="D144" t="str">
            <v>99/BL01-15166 - Nacalculatie Multidisciplinaire zorg GGZ</v>
          </cell>
        </row>
        <row r="145">
          <cell r="D145" t="str">
            <v>99/BL01-40001 - Nacalculatie Multidisclipinaire zorgverlening DM type 2</v>
          </cell>
        </row>
        <row r="146">
          <cell r="D146" t="str">
            <v>99/BL01-40011 - Nacalculatie Multidisclipinaire zorgverlening CVRM</v>
          </cell>
        </row>
        <row r="147">
          <cell r="D147" t="str">
            <v>99/BL01-40021 - Nacalculatie Multidisciplinaire zorg COPD</v>
          </cell>
        </row>
        <row r="148">
          <cell r="D148" t="str">
            <v>01/12850 - SMR gedragsmatige ondersteuning</v>
          </cell>
        </row>
        <row r="149">
          <cell r="D149" t="str">
            <v>01/12851 - SMR gedragsmatig en nicotine vervanging</v>
          </cell>
        </row>
        <row r="150">
          <cell r="D150" t="str">
            <v>01/12852 - SMR gedragsmatig en UR-middelen</v>
          </cell>
        </row>
        <row r="151">
          <cell r="D151" t="str">
            <v>01/12853 - SMR gedragsmatig, nicotine vervanging en UR-middelen</v>
          </cell>
        </row>
        <row r="152">
          <cell r="D152" t="str">
            <v>01/14962 - GKF procesdeel II</v>
          </cell>
        </row>
        <row r="153">
          <cell r="D153" t="str">
            <v>01/30003 - Diagnostisch Toets Overleg</v>
          </cell>
        </row>
        <row r="154">
          <cell r="D154" t="str">
            <v>01/30101 - Doelmatig aanvragen diagnostiek</v>
          </cell>
        </row>
        <row r="155">
          <cell r="D155" t="str">
            <v>01/30104 - Module voorbereiding praktijk op gestructureerde ouderenzorg HCDO</v>
          </cell>
        </row>
        <row r="156">
          <cell r="D156" t="str">
            <v>01/30111 - Resultaatbeloning doelmatig voorschrijven</v>
          </cell>
        </row>
        <row r="157">
          <cell r="D157" t="str">
            <v>01/30115 - Nabetaling module</v>
          </cell>
        </row>
        <row r="158">
          <cell r="D158" t="str">
            <v>01/30121 - Resultaatbeloning service en bereikbaarheid</v>
          </cell>
        </row>
        <row r="159">
          <cell r="D159" t="str">
            <v>01/30140 - Resultaatbeloning overig</v>
          </cell>
        </row>
        <row r="160">
          <cell r="D160" t="str">
            <v>01/31040 - Kwaliteit</v>
          </cell>
        </row>
        <row r="161">
          <cell r="D161" t="str">
            <v>01/31279 - Prestatie Spiegelinformatie</v>
          </cell>
        </row>
        <row r="162">
          <cell r="D162" t="str">
            <v>01/31313 - Borgen continuïteit huisartsenzorg Waddeneilanden</v>
          </cell>
        </row>
        <row r="163">
          <cell r="D163" t="str">
            <v>01/31315 - Prestatie FTO 4 / DTO</v>
          </cell>
        </row>
        <row r="164">
          <cell r="D164" t="str">
            <v>01/30123 - Tegemoetkoming kosten digitalisering huisartsenzorg</v>
          </cell>
        </row>
        <row r="165">
          <cell r="D165" t="str">
            <v>01/31000 - E-health - Eenmalig per ingeschreven verzekerde</v>
          </cell>
        </row>
        <row r="166">
          <cell r="D166" t="str">
            <v>01/31001 - E-health - Kwartaaltarief per ingeschreven verzekerde</v>
          </cell>
        </row>
        <row r="167">
          <cell r="D167" t="str">
            <v>01/31003 - E-health - Kwartaaltarief per geïncludeerde patiënt</v>
          </cell>
        </row>
        <row r="168">
          <cell r="D168" t="str">
            <v>01/31020 - Meekijkconsult - Eenmalig per ingeschreven verzekerde</v>
          </cell>
        </row>
        <row r="169">
          <cell r="D169" t="str">
            <v>01/31021 - Meekijkconsult - Kwartaaltarief per ingeschreven verzekerde</v>
          </cell>
        </row>
        <row r="170">
          <cell r="D170" t="str">
            <v>01/31022 - Meekijkconsult - Eenmalig per geïncludeerde patiënt</v>
          </cell>
        </row>
        <row r="171">
          <cell r="D171" t="str">
            <v>01/31060 - Ouderenzorg</v>
          </cell>
        </row>
        <row r="172">
          <cell r="D172" t="str">
            <v>01/31080 - POH-S</v>
          </cell>
        </row>
        <row r="173">
          <cell r="D173" t="str">
            <v>01/31100 - Organisatie ontwikkeling</v>
          </cell>
        </row>
        <row r="174">
          <cell r="D174" t="str">
            <v>01/31140 - Innovatie - Eenmalig per ingeschreven verzekerde</v>
          </cell>
        </row>
        <row r="175">
          <cell r="D175" t="str">
            <v>01/31141 - Innovatie - Kwartaaltarief per ingeschreven verzekerde</v>
          </cell>
        </row>
        <row r="176">
          <cell r="D176" t="str">
            <v>01/31142 - Innovatie - Eenmalig per geïncludeerde patiënt</v>
          </cell>
        </row>
        <row r="177">
          <cell r="D177" t="str">
            <v>01/31143 - Innovatie - Kwartaaltarief per geïncludeerde patiënt</v>
          </cell>
        </row>
        <row r="178">
          <cell r="D178" t="str">
            <v>01/31160 - Substitutie - Eenmalig per ingeschreven verzekerde</v>
          </cell>
        </row>
        <row r="179">
          <cell r="D179" t="str">
            <v>01/31161 - Substitutie- Kwartaaltarief per ingeschreven verzekerde</v>
          </cell>
        </row>
        <row r="180">
          <cell r="D180" t="str">
            <v>01/31162 - Substitutie - Eenmalig per geïncludeerde patiënt</v>
          </cell>
        </row>
        <row r="181">
          <cell r="D181" t="str">
            <v>01/31163 - Substitutie - Kwartaaltarief per geïncludeerde patiënt</v>
          </cell>
        </row>
        <row r="182">
          <cell r="D182" t="str">
            <v>01/31174 - Praktijkmanagement huisartsenzorg</v>
          </cell>
        </row>
        <row r="183">
          <cell r="D183" t="str">
            <v>01/31202 - Zorgvernieuwing overig</v>
          </cell>
        </row>
        <row r="184">
          <cell r="D184" t="str">
            <v>01/31203 - Zorgvernieuwing overig</v>
          </cell>
        </row>
        <row r="185">
          <cell r="D185" t="str">
            <v>01/31214 - Innovatie 2 Eenmalig tarief per ingeschreven verzekerde</v>
          </cell>
        </row>
        <row r="186">
          <cell r="D186" t="str">
            <v>01/31215 - Innovatie 2 Kwartaal tarief per ingeschreven verzekerde</v>
          </cell>
        </row>
        <row r="187">
          <cell r="D187" t="str">
            <v>01/31217 - Innovatie 3 Kwartaal tarief per ingeschreven verzekerde</v>
          </cell>
        </row>
        <row r="188">
          <cell r="D188" t="str">
            <v>01/31219 - Substitutie 2 Kwartaal tarief per ingeschreven verzekerde</v>
          </cell>
        </row>
        <row r="189">
          <cell r="D189" t="str">
            <v>01/31222 - Zorgvernieuwing overig</v>
          </cell>
        </row>
        <row r="190">
          <cell r="D190" t="str">
            <v>01/31223 - Zorgvernieuwing overig</v>
          </cell>
        </row>
        <row r="191">
          <cell r="D191" t="str">
            <v>01/31236 - Innovatie 3 Eenmalig tarief per geïncludeerde verzekerde</v>
          </cell>
        </row>
        <row r="192">
          <cell r="D192" t="str">
            <v>01/31238 - Substitutie 2 Eenmalig tarief per geïncludeerde verzekerde</v>
          </cell>
        </row>
        <row r="193">
          <cell r="D193" t="str">
            <v>01/31242 - KAM Polireview 10 minuten (max. 4x per jaar)</v>
          </cell>
        </row>
        <row r="194">
          <cell r="D194" t="str">
            <v>01/31244 - Nagaan behandelwens ouderen 60 minuten (max 1x per patiënt)</v>
          </cell>
        </row>
        <row r="195">
          <cell r="D195" t="str">
            <v>01/31245 - Variabiliseringsgelden</v>
          </cell>
        </row>
        <row r="196">
          <cell r="D196" t="str">
            <v>01/31254 - Echografie diverse lichaamsdelen</v>
          </cell>
        </row>
        <row r="197">
          <cell r="D197" t="str">
            <v>01/31255 - Meekijkconsult KNO</v>
          </cell>
        </row>
        <row r="198">
          <cell r="D198" t="str">
            <v>01/31257 - Fundusfotografie</v>
          </cell>
        </row>
        <row r="199">
          <cell r="D199" t="str">
            <v>01/31260 - Substitutie - Per verrichting</v>
          </cell>
        </row>
        <row r="200">
          <cell r="D200" t="str">
            <v>01/31262 - Voorbereiding ouderenzorg 75+</v>
          </cell>
        </row>
        <row r="201">
          <cell r="D201" t="str">
            <v>01/31272 - Ouderenzorg Transmuraal</v>
          </cell>
        </row>
        <row r="202">
          <cell r="D202" t="str">
            <v>01/31274 - Toeslag zorgzwaarte</v>
          </cell>
        </row>
        <row r="203">
          <cell r="D203" t="str">
            <v>01/31275 - Regionale prestatie huisartsenzorg basis</v>
          </cell>
        </row>
        <row r="204">
          <cell r="D204" t="str">
            <v>01/31278 - Horizontaal doorverwijzen</v>
          </cell>
        </row>
        <row r="205">
          <cell r="D205" t="str">
            <v>01/31280 - POH GGZ Intake</v>
          </cell>
        </row>
        <row r="206">
          <cell r="D206" t="str">
            <v>01/31281 - POH GGZ Kort</v>
          </cell>
        </row>
        <row r="207">
          <cell r="D207" t="str">
            <v>01/31282 - POH GGZ Lang</v>
          </cell>
        </row>
        <row r="208">
          <cell r="D208" t="str">
            <v>01/31284 - Consultatie en Farmacotherapie 30 min</v>
          </cell>
        </row>
        <row r="209">
          <cell r="D209" t="str">
            <v>01/31286 - Consultatie en Farmacotherapie 60 min</v>
          </cell>
        </row>
        <row r="210">
          <cell r="D210" t="str">
            <v>01/31295 - Meekijkconsult consult dermatologie</v>
          </cell>
        </row>
        <row r="211">
          <cell r="D211" t="str">
            <v>01/31296 - Meekijkconsult behandeling dermatologie</v>
          </cell>
        </row>
        <row r="212">
          <cell r="D212" t="str">
            <v>01/31300 - Meekijkconsult consult chirurgie</v>
          </cell>
        </row>
        <row r="213">
          <cell r="D213" t="str">
            <v>01/31301 - Meekijkconsult behandeling chirurgie</v>
          </cell>
        </row>
        <row r="214">
          <cell r="D214" t="str">
            <v>01/31303 - Meekijkconsult consult interne geneeskunde</v>
          </cell>
        </row>
        <row r="215">
          <cell r="D215" t="str">
            <v>01/31306 - Meekijkconsult consult cardiologie</v>
          </cell>
        </row>
        <row r="216">
          <cell r="D216" t="str">
            <v>01/31308 - Meekijkconsult echo</v>
          </cell>
        </row>
        <row r="217">
          <cell r="D217" t="str">
            <v>01/31325 - Meekijkconsult - per verrichting</v>
          </cell>
        </row>
        <row r="218">
          <cell r="D218" t="str">
            <v>01/31326 - ICT-Tool</v>
          </cell>
        </row>
        <row r="219">
          <cell r="D219" t="str">
            <v>01/31327 - Meekijkconsult orthopedie</v>
          </cell>
        </row>
        <row r="220">
          <cell r="D220" t="str">
            <v>01/31328 - Chirurgische verrichting step 2</v>
          </cell>
        </row>
        <row r="221">
          <cell r="D221" t="str">
            <v>01/31329 - Cyriax step 2</v>
          </cell>
        </row>
        <row r="222">
          <cell r="D222" t="str">
            <v>01/31333 - SMZ Bewegingsapparaat - eerste consult</v>
          </cell>
        </row>
        <row r="223">
          <cell r="D223" t="str">
            <v>01/31335 -  Zorgvernieuwing overig 2</v>
          </cell>
        </row>
        <row r="224">
          <cell r="D224" t="str">
            <v>01/31336 - Prestatie multidisciplinair overleg voor palliatieve terminale zorg (MDO PaTz)</v>
          </cell>
        </row>
        <row r="225">
          <cell r="D225" t="str">
            <v>01/31338 - Oogzorg</v>
          </cell>
        </row>
        <row r="226">
          <cell r="D226" t="str">
            <v>01/31340 - Zorg voor kwetsbare patiënten  opgenomen</v>
          </cell>
        </row>
        <row r="227">
          <cell r="D227" t="str">
            <v>01/31342 - Zorgvernieuwing per verrichting</v>
          </cell>
        </row>
        <row r="228">
          <cell r="D228" t="str">
            <v>01/31343 - Innovatie module POH-GGZ</v>
          </cell>
        </row>
        <row r="229">
          <cell r="D229" t="str">
            <v>01/31344 - Kleine verrichtingen Medium (M)</v>
          </cell>
        </row>
        <row r="230">
          <cell r="D230" t="str">
            <v>01/31347 - Meekijkconsult Medium (M)</v>
          </cell>
        </row>
        <row r="231">
          <cell r="D231" t="str">
            <v>01/31348 - Meekijkconsult Large (L)</v>
          </cell>
        </row>
        <row r="232">
          <cell r="D232" t="str">
            <v>01/31350 - Consulttarief 1 1/2 lijnsspreekuur bewegingsapparaat</v>
          </cell>
        </row>
        <row r="233">
          <cell r="D233" t="str">
            <v>01/31351 - Injectietarief (materialen) echospreekuur</v>
          </cell>
        </row>
        <row r="234">
          <cell r="D234" t="str">
            <v>01/31354 -  E-consult/meedenkconsult Interne geneeskunde</v>
          </cell>
        </row>
        <row r="235">
          <cell r="D235" t="str">
            <v>01/31356 - Module Organisatie wijkgerichte zorginfrastructuur</v>
          </cell>
        </row>
        <row r="236">
          <cell r="D236" t="str">
            <v>01/31357 - Teledermatologie</v>
          </cell>
        </row>
        <row r="237">
          <cell r="D237" t="str">
            <v>01/31362 - Toeslag basis huisartsenzorg - huisarts</v>
          </cell>
        </row>
        <row r="238">
          <cell r="D238" t="str">
            <v>01/31364 - Vooronderzoek complexe euthanasie</v>
          </cell>
        </row>
        <row r="239">
          <cell r="D239" t="str">
            <v>01/31365 - Onderzoek team complexe euthanasie</v>
          </cell>
        </row>
        <row r="240">
          <cell r="D240" t="str">
            <v>01/31366 - Module Medicatie Veiligheid</v>
          </cell>
        </row>
        <row r="241">
          <cell r="D241" t="str">
            <v>01/31368 - Meekijkconsult consult gyneacologie</v>
          </cell>
        </row>
        <row r="242">
          <cell r="D242" t="str">
            <v>01/31369 - Meekijkconsult IUD consult (spiraal) gyneacologie</v>
          </cell>
        </row>
        <row r="243">
          <cell r="D243" t="str">
            <v>01/31371 - Meekijkconsult herhaalconsult gyneacologie</v>
          </cell>
        </row>
        <row r="244">
          <cell r="D244" t="str">
            <v>01/31377 - Meekijkconsult specialist ouderenzorg in de praktijk</v>
          </cell>
        </row>
        <row r="245">
          <cell r="D245" t="str">
            <v>01/31381 - Advance Care Planning</v>
          </cell>
        </row>
        <row r="246">
          <cell r="D246" t="str">
            <v>01/31383 - Borgen continuïteit huisartsenzorg</v>
          </cell>
        </row>
        <row r="247">
          <cell r="D247" t="str">
            <v>01/31384 - Praktijkscan</v>
          </cell>
        </row>
        <row r="248">
          <cell r="D248" t="str">
            <v>01/31385 - Beslissingsondersteunend instrument</v>
          </cell>
        </row>
        <row r="249">
          <cell r="D249" t="str">
            <v>01/31386 - Transitiemanager praktijkovername</v>
          </cell>
        </row>
        <row r="250">
          <cell r="D250" t="str">
            <v>01/31387 - Module meer tijd voor de patiënt</v>
          </cell>
        </row>
        <row r="251">
          <cell r="D251" t="str">
            <v>01/31389 - Atriumfibrilleren</v>
          </cell>
        </row>
        <row r="252">
          <cell r="D252" t="str">
            <v>01/31391 - Meekijkconsult Small(s)</v>
          </cell>
        </row>
        <row r="253">
          <cell r="D253" t="str">
            <v>01/31392 - Ouderenzorg 75+</v>
          </cell>
        </row>
        <row r="254">
          <cell r="D254" t="str">
            <v>01/31393 - Opslag CRP materiaalkosten</v>
          </cell>
        </row>
        <row r="255">
          <cell r="D255" t="str">
            <v>01/31394 - Prestatie multidisciplinair overleg PaTz - per bijeenkomst</v>
          </cell>
        </row>
        <row r="256">
          <cell r="D256" t="str">
            <v>01/31396 - E-meedenkconsult neurologie</v>
          </cell>
        </row>
        <row r="257">
          <cell r="D257" t="str">
            <v>01/31399 - Optimalisatie samenwerking</v>
          </cell>
        </row>
        <row r="258">
          <cell r="D258" t="str">
            <v>01/31400 - Organisatie toekomstbestendige huisartsenzorg</v>
          </cell>
        </row>
        <row r="259">
          <cell r="D259" t="str">
            <v>01/31409 - Meekijkconsult L+</v>
          </cell>
        </row>
        <row r="260">
          <cell r="D260" t="str">
            <v>01/31420 - Advance Care Planning i.v.m. COVID-19</v>
          </cell>
        </row>
        <row r="261">
          <cell r="D261" t="str">
            <v>01/31422 - Stimuleren inzet Verpleegkundig Specialist of Physician Assistent</v>
          </cell>
        </row>
        <row r="262">
          <cell r="D262" t="str">
            <v>01/31423 - Praktijkmanager wijk</v>
          </cell>
        </row>
        <row r="263">
          <cell r="D263" t="str">
            <v>01/31425 - E-meedenkconsult urologie</v>
          </cell>
        </row>
        <row r="264">
          <cell r="D264" t="str">
            <v>01/31426 - Spreekuur orthopedie</v>
          </cell>
        </row>
        <row r="265">
          <cell r="D265" t="str">
            <v>01/31427 - Verbetering praktijkorganisatie</v>
          </cell>
        </row>
        <row r="266">
          <cell r="D266" t="str">
            <v>01/31428 - Kwaliteit per verrichting</v>
          </cell>
        </row>
        <row r="267">
          <cell r="D267" t="str">
            <v>01/31429 - Organisatie ontwikkeling per verrichting</v>
          </cell>
        </row>
        <row r="268">
          <cell r="D268" t="str">
            <v>01/31201 - Toeslag POH GGZ DSW</v>
          </cell>
        </row>
        <row r="269">
          <cell r="D269" t="str">
            <v>01/30005 - Resultaatbeloning M_I Verrichting ter vervanging specialistenbezoek</v>
          </cell>
        </row>
        <row r="270">
          <cell r="D270" t="str">
            <v>01/31023 - Meekijkconsult - Kwartaaltarief per geïncludeerde patiënt</v>
          </cell>
        </row>
        <row r="271">
          <cell r="D271" t="str">
            <v>01/31221 - Substitutie 3 Kwartaal tarief per ingeschreven verzekerde</v>
          </cell>
        </row>
        <row r="272">
          <cell r="D272" t="str">
            <v>01/31261 - Substitutie - Lage rugpijn</v>
          </cell>
        </row>
        <row r="273">
          <cell r="D273" t="str">
            <v>01/31395 - Beweegspreekuur</v>
          </cell>
        </row>
        <row r="274">
          <cell r="D274" t="str">
            <v>01/31398 - E-meedenkconsult kindergeneeskunde</v>
          </cell>
        </row>
        <row r="275">
          <cell r="D275" t="str">
            <v>01/31419 - Meekijkconsult L++</v>
          </cell>
        </row>
        <row r="276">
          <cell r="D276" t="str">
            <v>01/31430 - Praktijkaccreditatie</v>
          </cell>
        </row>
        <row r="277">
          <cell r="D277" t="str">
            <v>01/31432 - Optimalisatie samenwerking en kwaliteit</v>
          </cell>
        </row>
        <row r="278">
          <cell r="D278" t="str">
            <v>01/30118 - Resultaatbeloning ketenzorg VVR</v>
          </cell>
        </row>
        <row r="279">
          <cell r="D279" t="str">
            <v>01/30119 - Resultaatbeloning ketenzorg HVZ</v>
          </cell>
        </row>
        <row r="280">
          <cell r="D280" t="str">
            <v>01/30132 - Resultaatbeloning ketenzorg DM2</v>
          </cell>
        </row>
        <row r="281">
          <cell r="D281" t="str">
            <v>01/30133 - Resultaatbeloning ketenzorg COPD</v>
          </cell>
        </row>
        <row r="282">
          <cell r="D282" t="str">
            <v>01/30108 - IZP DM</v>
          </cell>
        </row>
        <row r="283">
          <cell r="D283" t="str">
            <v>01/31010 - E-health - Eenmalig per ingeschreven verzekerde</v>
          </cell>
        </row>
        <row r="284">
          <cell r="D284" t="str">
            <v>01/31011 - E-health - Kwartaaltarief per ingeschreven verzekerde</v>
          </cell>
        </row>
        <row r="285">
          <cell r="D285" t="str">
            <v>01/31012 - E-health - Eenmalig per geïncludeerde patiënt</v>
          </cell>
        </row>
        <row r="286">
          <cell r="D286" t="str">
            <v>01/31013 - E-health - Kwartaaltarief per geïncludeerde patiënt</v>
          </cell>
        </row>
        <row r="287">
          <cell r="D287" t="str">
            <v>01/31030 - Meekijkconsult - Eenmalig per ingeschreven verzekerde</v>
          </cell>
        </row>
        <row r="288">
          <cell r="D288" t="str">
            <v>01/31032 - Meekijkconsult - Eenmalig per geïncludeerde patiënt</v>
          </cell>
        </row>
        <row r="289">
          <cell r="D289" t="str">
            <v>01/31070 - Ouderenzorg</v>
          </cell>
        </row>
        <row r="290">
          <cell r="D290" t="str">
            <v>01/31110 - Organisatie ontwikkeling</v>
          </cell>
        </row>
        <row r="291">
          <cell r="D291" t="str">
            <v>01/31150 - Innovatie - Eenmalig per ingeschreven verzekerde</v>
          </cell>
        </row>
        <row r="292">
          <cell r="D292" t="str">
            <v>01/31151 - Innovatie - Kwartaaltarief per ingeschreven verzekerde</v>
          </cell>
        </row>
        <row r="293">
          <cell r="D293" t="str">
            <v>01/31152 - Innovatie - Eenmalig per geïncludeerde patiënt</v>
          </cell>
        </row>
        <row r="294">
          <cell r="D294" t="str">
            <v>01/31153 - Innovatie - Kwartaaltarief per geïncludeerde patiënt</v>
          </cell>
        </row>
        <row r="295">
          <cell r="D295" t="str">
            <v>01/31170 - Substitutie - Eenmalig per ingeschreven verzekerde</v>
          </cell>
        </row>
        <row r="296">
          <cell r="D296" t="str">
            <v>01/31171 - Substitutie- Kwartaaltarief per ingeschreven verzekerde</v>
          </cell>
        </row>
        <row r="297">
          <cell r="D297" t="str">
            <v>01/31172 - Substitutie - Eenmalig per geïncludeerde patiënt</v>
          </cell>
        </row>
        <row r="298">
          <cell r="D298" t="str">
            <v>01/31173 - Substitutie - Kwartaaltarief per geïncludeerde patiënt</v>
          </cell>
        </row>
        <row r="299">
          <cell r="D299" t="str">
            <v>01/31175 - Praktijkmanagement multidisciplinaire zorg</v>
          </cell>
        </row>
        <row r="300">
          <cell r="D300" t="str">
            <v>01/31204 - Zorgvernieuwing overig</v>
          </cell>
        </row>
        <row r="301">
          <cell r="D301" t="str">
            <v>01/31205 - Zorgvernieuwing overig</v>
          </cell>
        </row>
        <row r="302">
          <cell r="D302" t="str">
            <v>01/31207 - Innovatie 2 Kwartaal tarief per ingeschreven verzekerde</v>
          </cell>
        </row>
        <row r="303">
          <cell r="D303" t="str">
            <v>01/31211 - Substitutie 2 Kwartaal tarief per ingeschreven verzekerde</v>
          </cell>
        </row>
        <row r="304">
          <cell r="D304" t="str">
            <v>01/31224 - Zorgvernieuwing overig</v>
          </cell>
        </row>
        <row r="305">
          <cell r="D305" t="str">
            <v>01/31225 - Zorgvernieuwing overig</v>
          </cell>
        </row>
        <row r="306">
          <cell r="D306" t="str">
            <v>01/31227 - Innovatie 2 Kwartaal tarief per geïncludeerde verzekerde</v>
          </cell>
        </row>
        <row r="307">
          <cell r="D307" t="str">
            <v>01/31233 - Substitutie 3 Kwartaal tarief per geïncludeerde verzekerde</v>
          </cell>
        </row>
        <row r="308">
          <cell r="D308" t="str">
            <v>01/31247 - POCT CRP</v>
          </cell>
        </row>
        <row r="309">
          <cell r="D309" t="str">
            <v>01/31249 - POCT HbA1C</v>
          </cell>
        </row>
        <row r="310">
          <cell r="D310" t="str">
            <v>01/31256 - Atriumfibrilleren</v>
          </cell>
        </row>
        <row r="311">
          <cell r="D311" t="str">
            <v>01/31258 - Substitutie - Meekijkconsult ketenoptimalisatie DM en COPD</v>
          </cell>
        </row>
        <row r="312">
          <cell r="D312" t="str">
            <v>01/31294 - Substitutie - Per verrichting</v>
          </cell>
        </row>
        <row r="313">
          <cell r="D313" t="str">
            <v>01/31318 - Overactieve blaas (OAB)</v>
          </cell>
        </row>
        <row r="314">
          <cell r="D314" t="str">
            <v>01/31320 - Erectiele disfunctie</v>
          </cell>
        </row>
        <row r="315">
          <cell r="D315" t="str">
            <v>01/31322 - Administratiekosten DBMGZ</v>
          </cell>
        </row>
        <row r="316">
          <cell r="D316" t="str">
            <v>01/31323 - Libidostoornissen</v>
          </cell>
        </row>
        <row r="317">
          <cell r="D317" t="str">
            <v>01/31324 - Vroege, trage of geen zaadlozing</v>
          </cell>
        </row>
        <row r="318">
          <cell r="D318" t="str">
            <v>01/31330 - DBC POH GGZ</v>
          </cell>
        </row>
        <row r="319">
          <cell r="D319" t="str">
            <v>01/31331 - Huisartsenhospitaal</v>
          </cell>
        </row>
        <row r="320">
          <cell r="D320" t="str">
            <v>01/31355 - Meekijkconsult - prestatie per verrichting</v>
          </cell>
        </row>
        <row r="321">
          <cell r="D321" t="str">
            <v>01/31363 - Toeslag basis huisartsenzorg - multidisciplinaire eerstelijnszorg</v>
          </cell>
        </row>
        <row r="322">
          <cell r="D322" t="str">
            <v>01/31367 - Zorgvernieuwing overig</v>
          </cell>
        </row>
        <row r="323">
          <cell r="D323" t="str">
            <v>01/31380 - DBC BBR</v>
          </cell>
        </row>
        <row r="324">
          <cell r="D324" t="str">
            <v>01/31401 - Budgetafspraak</v>
          </cell>
        </row>
        <row r="325">
          <cell r="D325" t="str">
            <v>01/31402 - Meerjarenafspraak</v>
          </cell>
        </row>
        <row r="326">
          <cell r="D326" t="str">
            <v>01/31406 - Integraal zorgprogramma (zorgkosten)</v>
          </cell>
        </row>
        <row r="327">
          <cell r="D327" t="str">
            <v>01/31407 - Integraal zorgprogramma (organisatiekosten)</v>
          </cell>
        </row>
        <row r="328">
          <cell r="D328" t="str">
            <v>01/31319 - Bekkenbodemklachten</v>
          </cell>
        </row>
        <row r="329">
          <cell r="D329" t="str">
            <v>01/31180 - Meerkosten coronalocatie overdag</v>
          </cell>
        </row>
        <row r="330">
          <cell r="D330" t="str">
            <v>99/CB-HA008BV01 - CB-prestatie voor St. Expertisecentrum Euthanasie (BV)</v>
          </cell>
        </row>
        <row r="331">
          <cell r="D331"/>
        </row>
        <row r="332">
          <cell r="D332"/>
        </row>
        <row r="333">
          <cell r="D333"/>
        </row>
        <row r="334">
          <cell r="D334"/>
        </row>
        <row r="335">
          <cell r="D335"/>
        </row>
        <row r="336">
          <cell r="D336"/>
        </row>
        <row r="337">
          <cell r="D337"/>
        </row>
        <row r="338">
          <cell r="D338"/>
        </row>
        <row r="339">
          <cell r="D339"/>
        </row>
        <row r="340">
          <cell r="D340"/>
        </row>
        <row r="341">
          <cell r="D341"/>
        </row>
        <row r="342">
          <cell r="D342"/>
        </row>
        <row r="343">
          <cell r="D343"/>
        </row>
        <row r="344">
          <cell r="D344"/>
        </row>
        <row r="345">
          <cell r="D345"/>
        </row>
        <row r="346">
          <cell r="D346"/>
        </row>
        <row r="347">
          <cell r="D347"/>
        </row>
        <row r="348">
          <cell r="D348"/>
        </row>
        <row r="349">
          <cell r="D349"/>
        </row>
        <row r="350">
          <cell r="D350"/>
        </row>
        <row r="351">
          <cell r="D351"/>
        </row>
        <row r="352">
          <cell r="D352"/>
        </row>
        <row r="353">
          <cell r="D353"/>
        </row>
        <row r="354">
          <cell r="D354"/>
        </row>
        <row r="355">
          <cell r="D355"/>
        </row>
        <row r="356">
          <cell r="D356"/>
        </row>
        <row r="357">
          <cell r="D357"/>
        </row>
        <row r="358">
          <cell r="D358"/>
        </row>
        <row r="359">
          <cell r="D359"/>
        </row>
        <row r="360">
          <cell r="D360"/>
        </row>
        <row r="361">
          <cell r="D361"/>
        </row>
        <row r="362">
          <cell r="D362"/>
        </row>
        <row r="363">
          <cell r="D363"/>
        </row>
        <row r="364">
          <cell r="D364"/>
        </row>
        <row r="365">
          <cell r="D365"/>
        </row>
        <row r="366">
          <cell r="D366"/>
        </row>
        <row r="367">
          <cell r="D367"/>
        </row>
        <row r="368">
          <cell r="D368"/>
        </row>
        <row r="369">
          <cell r="D369"/>
        </row>
        <row r="370">
          <cell r="D370"/>
        </row>
        <row r="371">
          <cell r="D371"/>
        </row>
        <row r="372">
          <cell r="D372"/>
        </row>
        <row r="373">
          <cell r="D373"/>
        </row>
        <row r="374">
          <cell r="D374"/>
        </row>
        <row r="375">
          <cell r="D375"/>
        </row>
        <row r="376">
          <cell r="D376"/>
        </row>
        <row r="377">
          <cell r="D377"/>
        </row>
        <row r="378">
          <cell r="D378"/>
        </row>
        <row r="379">
          <cell r="D379"/>
        </row>
        <row r="380">
          <cell r="D380"/>
        </row>
        <row r="381">
          <cell r="D381"/>
        </row>
        <row r="382">
          <cell r="D382"/>
        </row>
        <row r="383">
          <cell r="D383"/>
        </row>
        <row r="384">
          <cell r="D384"/>
        </row>
        <row r="385">
          <cell r="D385"/>
        </row>
        <row r="386">
          <cell r="D386"/>
        </row>
        <row r="387">
          <cell r="D387"/>
        </row>
        <row r="388">
          <cell r="D388"/>
        </row>
        <row r="389">
          <cell r="D389"/>
        </row>
        <row r="390">
          <cell r="D390"/>
        </row>
        <row r="391">
          <cell r="D391"/>
        </row>
        <row r="392">
          <cell r="D392"/>
        </row>
        <row r="393">
          <cell r="D393"/>
        </row>
        <row r="394">
          <cell r="D394"/>
        </row>
        <row r="395">
          <cell r="D395"/>
        </row>
        <row r="396">
          <cell r="D396"/>
        </row>
        <row r="397">
          <cell r="D397"/>
        </row>
        <row r="398">
          <cell r="D398"/>
        </row>
        <row r="399">
          <cell r="D399"/>
        </row>
        <row r="400">
          <cell r="D400"/>
        </row>
        <row r="401">
          <cell r="D401"/>
        </row>
        <row r="402">
          <cell r="D402"/>
        </row>
        <row r="403">
          <cell r="D403"/>
        </row>
        <row r="404">
          <cell r="D404"/>
        </row>
        <row r="405">
          <cell r="D405"/>
        </row>
        <row r="406">
          <cell r="D406"/>
        </row>
        <row r="407">
          <cell r="D407"/>
        </row>
        <row r="408">
          <cell r="D408"/>
        </row>
        <row r="409">
          <cell r="D409"/>
        </row>
        <row r="410">
          <cell r="D410"/>
        </row>
        <row r="411">
          <cell r="D411"/>
        </row>
        <row r="412">
          <cell r="D412"/>
        </row>
        <row r="413">
          <cell r="D413"/>
        </row>
        <row r="414">
          <cell r="D414"/>
        </row>
        <row r="415">
          <cell r="D415"/>
        </row>
        <row r="416">
          <cell r="D416"/>
        </row>
        <row r="417">
          <cell r="D417"/>
        </row>
        <row r="418">
          <cell r="D418"/>
        </row>
        <row r="419">
          <cell r="D419"/>
        </row>
        <row r="420">
          <cell r="D420"/>
        </row>
        <row r="421">
          <cell r="D421"/>
        </row>
        <row r="422">
          <cell r="D422"/>
        </row>
        <row r="423">
          <cell r="D423"/>
        </row>
        <row r="424">
          <cell r="D424"/>
        </row>
        <row r="425">
          <cell r="D425"/>
        </row>
        <row r="426">
          <cell r="D426"/>
        </row>
        <row r="427">
          <cell r="D427"/>
        </row>
        <row r="428">
          <cell r="D428"/>
        </row>
        <row r="429">
          <cell r="D429"/>
        </row>
        <row r="430">
          <cell r="D430"/>
        </row>
        <row r="431">
          <cell r="D431"/>
        </row>
        <row r="432">
          <cell r="D432"/>
        </row>
        <row r="433">
          <cell r="D433"/>
        </row>
        <row r="434">
          <cell r="D434"/>
        </row>
        <row r="435">
          <cell r="D435"/>
        </row>
        <row r="436">
          <cell r="D436"/>
        </row>
        <row r="437">
          <cell r="D437"/>
        </row>
        <row r="438">
          <cell r="D438"/>
        </row>
        <row r="439">
          <cell r="D439"/>
        </row>
        <row r="440">
          <cell r="D440"/>
        </row>
        <row r="441">
          <cell r="D441"/>
        </row>
        <row r="442">
          <cell r="D442"/>
        </row>
        <row r="443">
          <cell r="D443"/>
        </row>
        <row r="444">
          <cell r="D444"/>
        </row>
        <row r="445">
          <cell r="D445"/>
        </row>
        <row r="446">
          <cell r="D446"/>
        </row>
        <row r="447">
          <cell r="D447"/>
        </row>
        <row r="448">
          <cell r="D448"/>
        </row>
        <row r="449">
          <cell r="D449"/>
        </row>
        <row r="450">
          <cell r="D450"/>
        </row>
        <row r="451">
          <cell r="D451"/>
        </row>
        <row r="452">
          <cell r="D452"/>
        </row>
        <row r="453">
          <cell r="D453"/>
        </row>
        <row r="454">
          <cell r="D454"/>
        </row>
        <row r="455">
          <cell r="D455"/>
        </row>
        <row r="456">
          <cell r="D456"/>
        </row>
        <row r="457">
          <cell r="D457"/>
        </row>
        <row r="458">
          <cell r="D458"/>
        </row>
        <row r="459">
          <cell r="D459"/>
        </row>
        <row r="460">
          <cell r="D460"/>
        </row>
        <row r="461">
          <cell r="D461"/>
        </row>
        <row r="462">
          <cell r="D462"/>
        </row>
        <row r="463">
          <cell r="D463"/>
        </row>
        <row r="464">
          <cell r="D464"/>
        </row>
        <row r="465">
          <cell r="D465"/>
        </row>
        <row r="466">
          <cell r="D466"/>
        </row>
        <row r="467">
          <cell r="D467"/>
        </row>
        <row r="468">
          <cell r="D468"/>
        </row>
        <row r="469">
          <cell r="D469"/>
        </row>
        <row r="470">
          <cell r="D470"/>
        </row>
        <row r="471">
          <cell r="D471"/>
        </row>
        <row r="472">
          <cell r="D472"/>
        </row>
        <row r="473">
          <cell r="D473"/>
        </row>
        <row r="474">
          <cell r="D474"/>
        </row>
        <row r="475">
          <cell r="D475"/>
        </row>
        <row r="476">
          <cell r="D476"/>
        </row>
        <row r="477">
          <cell r="D477"/>
        </row>
        <row r="478">
          <cell r="D478"/>
        </row>
        <row r="479">
          <cell r="D479"/>
        </row>
        <row r="480">
          <cell r="D480"/>
        </row>
        <row r="481">
          <cell r="D481"/>
        </row>
        <row r="482">
          <cell r="D482"/>
        </row>
        <row r="483">
          <cell r="D483"/>
        </row>
        <row r="484">
          <cell r="D484"/>
        </row>
        <row r="485">
          <cell r="D485"/>
        </row>
        <row r="486">
          <cell r="D486"/>
        </row>
        <row r="487">
          <cell r="D487"/>
        </row>
        <row r="488">
          <cell r="D488"/>
        </row>
        <row r="489">
          <cell r="D489"/>
        </row>
        <row r="490">
          <cell r="D490"/>
        </row>
        <row r="491">
          <cell r="D491"/>
        </row>
        <row r="492">
          <cell r="D492"/>
        </row>
        <row r="493">
          <cell r="D493"/>
        </row>
        <row r="494">
          <cell r="D494"/>
        </row>
        <row r="495">
          <cell r="D495"/>
        </row>
        <row r="496">
          <cell r="D496"/>
        </row>
        <row r="497">
          <cell r="D497"/>
        </row>
        <row r="498">
          <cell r="D498"/>
        </row>
        <row r="499">
          <cell r="D499"/>
        </row>
        <row r="500">
          <cell r="D500"/>
        </row>
        <row r="501">
          <cell r="D501"/>
        </row>
      </sheetData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ntrole"/>
      <sheetName val="checklist"/>
      <sheetName val="vjp"/>
      <sheetName val="input SFCR"/>
      <sheetName val="nagekomen"/>
      <sheetName val="input SKV"/>
      <sheetName val="workshopverslag"/>
      <sheetName val="CFT &amp; corr."/>
      <sheetName val="kubus&amp;dir bk"/>
      <sheetName val="T-2"/>
      <sheetName val="T-1"/>
      <sheetName val="T"/>
      <sheetName val="parameters"/>
      <sheetName val="AFAS"/>
      <sheetName val="saldivj"/>
      <sheetName val="saldiBAL"/>
      <sheetName val="saldiWV"/>
      <sheetName val="inleen per kstpl"/>
      <sheetName val="Voorblad_kw"/>
      <sheetName val="treasury"/>
      <sheetName val="Voorblad_rvc"/>
      <sheetName val="samenvatting"/>
      <sheetName val="Kerncijfers"/>
      <sheetName val="tabellen"/>
      <sheetName val="beheerskst"/>
      <sheetName val="prognose behkst"/>
      <sheetName val="Cjr_Voorblad"/>
      <sheetName val="Cjr_inleiding"/>
      <sheetName val="C_Voorblad"/>
      <sheetName val="C_BAL"/>
      <sheetName val="C_WV"/>
      <sheetName val="C_kasstroom"/>
      <sheetName val="C_grondslagen"/>
      <sheetName val="C_toelBAL"/>
      <sheetName val="C_toelWV"/>
      <sheetName val="Voorblad"/>
      <sheetName val="Balans"/>
      <sheetName val="V&amp;W"/>
      <sheetName val="toel.bal ev"/>
      <sheetName val="toel.vw ev"/>
      <sheetName val="C_overige_toel+geg"/>
      <sheetName val="kasstroom"/>
      <sheetName val="toel.bal"/>
      <sheetName val="toel.vw"/>
      <sheetName val="spec beleggingen"/>
      <sheetName val="ZVW"/>
      <sheetName val="ZVW budgetresultaat"/>
      <sheetName val="AV"/>
      <sheetName val="St-Wlz inleiding"/>
      <sheetName val="St-Wlz verslag RvB"/>
      <sheetName val="St-Wlz voorblad"/>
      <sheetName val="St-Wlz Balans"/>
      <sheetName val="St-Wlz WV"/>
      <sheetName val="St-Wlz kasstroom"/>
      <sheetName val="St-wlz grondslagen"/>
      <sheetName val="St-Wlz toel bal"/>
      <sheetName val="St-Wlz toel WV"/>
      <sheetName val="St-inleiding"/>
      <sheetName val="St-verslag RvB"/>
      <sheetName val="St-Voorblad"/>
      <sheetName val="St-Balans"/>
      <sheetName val="St-WV"/>
      <sheetName val="St-kasstroom"/>
      <sheetName val="St-grondslagen"/>
      <sheetName val="St-toel.bal"/>
      <sheetName val="St-toel VW"/>
      <sheetName val="ZIN"/>
      <sheetName val="sjabloon website"/>
      <sheetName val="structuur"/>
      <sheetName val="jaarbericht balans"/>
      <sheetName val="jaarbericht resultaat"/>
      <sheetName val="jaarbericht kerncijfers"/>
      <sheetName val="Alg toel"/>
      <sheetName val="einde"/>
    </sheetNames>
    <sheetDataSet>
      <sheetData sheetId="0">
        <row r="16">
          <cell r="I16" t="str">
            <v>nee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 t="str">
            <v>503</v>
          </cell>
        </row>
      </sheetData>
      <sheetData sheetId="11">
        <row r="5">
          <cell r="A5" t="str">
            <v>503</v>
          </cell>
        </row>
      </sheetData>
      <sheetData sheetId="12"/>
      <sheetData sheetId="13">
        <row r="2">
          <cell r="B2">
            <v>2020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C"/>
      <sheetName val="Controles"/>
      <sheetName val="Boekingsopdracht"/>
      <sheetName val="kubus"/>
      <sheetName val="Aanpassingen"/>
      <sheetName val="brieven aanmaken"/>
      <sheetName val="brief"/>
      <sheetName val="brief TG"/>
      <sheetName val="aangemaakte brieven"/>
      <sheetName val="TOTAAL"/>
      <sheetName val="OBVnaSA"/>
      <sheetName val="KPV"/>
      <sheetName val="Blad1"/>
      <sheetName val="Transformatiegelden"/>
      <sheetName val="OBV en SA"/>
      <sheetName val="TPR"/>
      <sheetName val="OHI"/>
      <sheetName val="SA's"/>
      <sheetName val="werkinstructie"/>
      <sheetName val="tabellen"/>
      <sheetName val="kavels"/>
      <sheetName val="uitz."/>
    </sheetNames>
    <sheetDataSet>
      <sheetData sheetId="0"/>
      <sheetData sheetId="1" refreshError="1"/>
      <sheetData sheetId="2">
        <row r="7">
          <cell r="C7">
            <v>2019</v>
          </cell>
        </row>
      </sheetData>
      <sheetData sheetId="3">
        <row r="16">
          <cell r="B16" t="str">
            <v>06/010107</v>
          </cell>
          <cell r="D16" t="str">
            <v>615.1</v>
          </cell>
          <cell r="E16">
            <v>-57370.84</v>
          </cell>
        </row>
        <row r="17">
          <cell r="B17" t="str">
            <v>06/010210</v>
          </cell>
          <cell r="D17" t="str">
            <v>615.1</v>
          </cell>
          <cell r="E17">
            <v>-3889.61</v>
          </cell>
        </row>
        <row r="18">
          <cell r="B18" t="str">
            <v>06/010419</v>
          </cell>
          <cell r="D18" t="str">
            <v>615.1</v>
          </cell>
          <cell r="E18">
            <v>-81512.899999999994</v>
          </cell>
        </row>
        <row r="19">
          <cell r="B19" t="str">
            <v>06/010420</v>
          </cell>
          <cell r="D19" t="str">
            <v>615.1</v>
          </cell>
          <cell r="E19">
            <v>-88106.69</v>
          </cell>
        </row>
        <row r="20">
          <cell r="B20" t="str">
            <v>06/010421</v>
          </cell>
          <cell r="D20" t="str">
            <v>615.1</v>
          </cell>
          <cell r="E20">
            <v>-37844.14</v>
          </cell>
        </row>
        <row r="21">
          <cell r="B21" t="str">
            <v>06/010518</v>
          </cell>
          <cell r="D21" t="str">
            <v>615.1</v>
          </cell>
          <cell r="E21">
            <v>-87041.4</v>
          </cell>
        </row>
        <row r="22">
          <cell r="B22" t="str">
            <v>06/010534</v>
          </cell>
          <cell r="D22" t="str">
            <v>615.1</v>
          </cell>
          <cell r="E22">
            <v>-48151.74</v>
          </cell>
        </row>
        <row r="23">
          <cell r="B23" t="str">
            <v>06/010535</v>
          </cell>
          <cell r="D23" t="str">
            <v>615.1</v>
          </cell>
          <cell r="E23">
            <v>-40736.31</v>
          </cell>
        </row>
        <row r="24">
          <cell r="B24" t="str">
            <v>06/010536</v>
          </cell>
          <cell r="D24" t="str">
            <v>615.1</v>
          </cell>
          <cell r="E24">
            <v>-47216.28</v>
          </cell>
        </row>
        <row r="25">
          <cell r="B25" t="str">
            <v>06/010619</v>
          </cell>
          <cell r="D25" t="str">
            <v>615.1</v>
          </cell>
          <cell r="E25">
            <v>-71578.27</v>
          </cell>
        </row>
        <row r="26">
          <cell r="B26" t="str">
            <v>06/010620</v>
          </cell>
          <cell r="D26" t="str">
            <v>615.1</v>
          </cell>
          <cell r="E26">
            <v>-47694.15</v>
          </cell>
        </row>
        <row r="27">
          <cell r="B27" t="str">
            <v>06/010702</v>
          </cell>
          <cell r="D27" t="str">
            <v>615.1</v>
          </cell>
          <cell r="E27">
            <v>-80163.44</v>
          </cell>
        </row>
        <row r="28">
          <cell r="B28" t="str">
            <v>06/010755</v>
          </cell>
          <cell r="D28" t="str">
            <v>615.1</v>
          </cell>
          <cell r="E28">
            <v>-49396.69</v>
          </cell>
        </row>
        <row r="29">
          <cell r="B29" t="str">
            <v>06/010758</v>
          </cell>
          <cell r="D29" t="str">
            <v>615.1</v>
          </cell>
          <cell r="E29">
            <v>-13897.03</v>
          </cell>
        </row>
        <row r="30">
          <cell r="B30" t="str">
            <v>06/010805</v>
          </cell>
          <cell r="D30" t="str">
            <v>615.1</v>
          </cell>
          <cell r="E30">
            <v>-983.24</v>
          </cell>
        </row>
        <row r="31">
          <cell r="B31" t="str">
            <v>06/010831</v>
          </cell>
          <cell r="D31" t="str">
            <v>615.1</v>
          </cell>
          <cell r="E31">
            <v>-12642.41</v>
          </cell>
        </row>
        <row r="32">
          <cell r="B32" t="str">
            <v>06/010848</v>
          </cell>
          <cell r="D32" t="str">
            <v>615.1</v>
          </cell>
          <cell r="E32">
            <v>-8526.73</v>
          </cell>
        </row>
        <row r="33">
          <cell r="B33" t="str">
            <v>06/010857</v>
          </cell>
          <cell r="D33" t="str">
            <v>615.1</v>
          </cell>
          <cell r="E33">
            <v>-110288.72</v>
          </cell>
        </row>
        <row r="34">
          <cell r="B34" t="str">
            <v>06/010859</v>
          </cell>
          <cell r="D34" t="str">
            <v>615.1</v>
          </cell>
          <cell r="E34">
            <v>-63581.79</v>
          </cell>
        </row>
        <row r="35">
          <cell r="B35" t="str">
            <v>06/010861</v>
          </cell>
          <cell r="D35" t="str">
            <v>615.1</v>
          </cell>
          <cell r="E35">
            <v>-82428.2</v>
          </cell>
        </row>
        <row r="36">
          <cell r="B36" t="str">
            <v>06/010862</v>
          </cell>
          <cell r="D36" t="str">
            <v>615.1</v>
          </cell>
          <cell r="E36">
            <v>-10018.290000000001</v>
          </cell>
        </row>
        <row r="37">
          <cell r="B37" t="str">
            <v>06/011009</v>
          </cell>
          <cell r="D37" t="str">
            <v>615.1</v>
          </cell>
          <cell r="E37">
            <v>-15277.37</v>
          </cell>
        </row>
        <row r="38">
          <cell r="B38" t="str">
            <v>06/011032</v>
          </cell>
          <cell r="D38" t="str">
            <v>615.1</v>
          </cell>
          <cell r="E38">
            <v>-9204.16</v>
          </cell>
        </row>
        <row r="39">
          <cell r="B39" t="str">
            <v>06/011033</v>
          </cell>
          <cell r="D39" t="str">
            <v>615.1</v>
          </cell>
          <cell r="E39">
            <v>-87570.83</v>
          </cell>
        </row>
        <row r="40">
          <cell r="B40" t="str">
            <v>06/011034</v>
          </cell>
          <cell r="D40" t="str">
            <v>615.1</v>
          </cell>
          <cell r="E40">
            <v>-154714.69</v>
          </cell>
        </row>
        <row r="41">
          <cell r="B41" t="str">
            <v>06/011035</v>
          </cell>
          <cell r="D41" t="str">
            <v>615.1</v>
          </cell>
          <cell r="E41">
            <v>-7918.45</v>
          </cell>
        </row>
        <row r="42">
          <cell r="B42" t="str">
            <v>06/011036</v>
          </cell>
          <cell r="D42" t="str">
            <v>615.1</v>
          </cell>
          <cell r="E42">
            <v>-44326.86</v>
          </cell>
        </row>
        <row r="43">
          <cell r="B43" t="str">
            <v>06/011037</v>
          </cell>
          <cell r="D43" t="str">
            <v>615.1</v>
          </cell>
          <cell r="E43">
            <v>-26266.12</v>
          </cell>
        </row>
        <row r="44">
          <cell r="B44" t="str">
            <v>06/011113</v>
          </cell>
          <cell r="D44" t="str">
            <v>615.1</v>
          </cell>
          <cell r="E44">
            <v>-2716.04</v>
          </cell>
        </row>
        <row r="45">
          <cell r="B45" t="str">
            <v>06/011115</v>
          </cell>
          <cell r="D45" t="str">
            <v>615.1</v>
          </cell>
          <cell r="E45">
            <v>-51186.64</v>
          </cell>
        </row>
        <row r="46">
          <cell r="B46" t="str">
            <v>06/011118</v>
          </cell>
          <cell r="D46" t="str">
            <v>615.1</v>
          </cell>
          <cell r="E46">
            <v>-14545.95</v>
          </cell>
        </row>
        <row r="47">
          <cell r="B47" t="str">
            <v>06/020502</v>
          </cell>
          <cell r="D47" t="str">
            <v>615.1</v>
          </cell>
          <cell r="E47">
            <v>-100259.99</v>
          </cell>
        </row>
        <row r="48">
          <cell r="B48" t="str">
            <v>06/020602</v>
          </cell>
          <cell r="D48" t="str">
            <v>615.1</v>
          </cell>
          <cell r="E48">
            <v>-644178.81000000006</v>
          </cell>
        </row>
        <row r="49">
          <cell r="B49" t="str">
            <v>06/020801</v>
          </cell>
          <cell r="D49" t="str">
            <v>615.1</v>
          </cell>
          <cell r="E49">
            <v>-251575.43</v>
          </cell>
        </row>
        <row r="50">
          <cell r="B50" t="str">
            <v>06/020806</v>
          </cell>
          <cell r="D50" t="str">
            <v>615.1</v>
          </cell>
          <cell r="E50">
            <v>-406344.1</v>
          </cell>
        </row>
        <row r="51">
          <cell r="B51" t="str">
            <v>06/021101</v>
          </cell>
          <cell r="D51" t="str">
            <v>615.1</v>
          </cell>
          <cell r="E51">
            <v>-60139.64</v>
          </cell>
        </row>
        <row r="52">
          <cell r="B52" t="str">
            <v>06/130802</v>
          </cell>
          <cell r="D52" t="str">
            <v>615.1</v>
          </cell>
          <cell r="E52">
            <v>-14011.15</v>
          </cell>
        </row>
        <row r="53">
          <cell r="B53" t="str">
            <v>06/160802</v>
          </cell>
          <cell r="D53" t="str">
            <v>613.1</v>
          </cell>
          <cell r="E53">
            <v>-79138.06</v>
          </cell>
        </row>
        <row r="54">
          <cell r="B54" t="str">
            <v>22/220008</v>
          </cell>
          <cell r="D54" t="str">
            <v>615.1</v>
          </cell>
          <cell r="E54">
            <v>-1469.28</v>
          </cell>
        </row>
        <row r="55">
          <cell r="B55" t="str">
            <v>22/220043</v>
          </cell>
          <cell r="D55" t="str">
            <v>615.1</v>
          </cell>
          <cell r="E55">
            <v>-28187.82</v>
          </cell>
        </row>
        <row r="56">
          <cell r="B56" t="str">
            <v>22/220045</v>
          </cell>
          <cell r="D56" t="str">
            <v>615.1</v>
          </cell>
          <cell r="E56">
            <v>-834.71</v>
          </cell>
        </row>
        <row r="57">
          <cell r="B57" t="str">
            <v>22/220779</v>
          </cell>
          <cell r="D57" t="str">
            <v>615.1</v>
          </cell>
          <cell r="E57">
            <v>-358.23</v>
          </cell>
        </row>
        <row r="58">
          <cell r="B58" t="str">
            <v>41/410919</v>
          </cell>
          <cell r="D58" t="str">
            <v>670</v>
          </cell>
          <cell r="E58">
            <v>-33.33</v>
          </cell>
        </row>
        <row r="59">
          <cell r="B59" t="str">
            <v>50/009049</v>
          </cell>
          <cell r="D59" t="str">
            <v>610</v>
          </cell>
          <cell r="E59">
            <v>-16318.77</v>
          </cell>
        </row>
        <row r="60">
          <cell r="B60" t="str">
            <v>50/009055</v>
          </cell>
          <cell r="D60" t="str">
            <v>610</v>
          </cell>
          <cell r="E60">
            <v>-24168.560000000001</v>
          </cell>
        </row>
        <row r="61">
          <cell r="B61" t="str">
            <v>51/000976</v>
          </cell>
          <cell r="D61" t="str">
            <v>611</v>
          </cell>
          <cell r="E61">
            <v>-15582.5</v>
          </cell>
        </row>
        <row r="62">
          <cell r="B62" t="str">
            <v>06/010916</v>
          </cell>
          <cell r="D62" t="str">
            <v>615.1</v>
          </cell>
          <cell r="E62">
            <v>-5206.29</v>
          </cell>
        </row>
        <row r="63">
          <cell r="B63" t="str">
            <v>06/161104</v>
          </cell>
          <cell r="D63" t="str">
            <v>613.1</v>
          </cell>
          <cell r="E63">
            <v>-154.18</v>
          </cell>
        </row>
        <row r="64">
          <cell r="B64" t="str">
            <v>19/009331</v>
          </cell>
          <cell r="D64" t="str">
            <v>615.1</v>
          </cell>
          <cell r="E64">
            <v>-2806.59</v>
          </cell>
        </row>
        <row r="65">
          <cell r="B65" t="str">
            <v>22/220006</v>
          </cell>
          <cell r="D65" t="str">
            <v>615.1</v>
          </cell>
          <cell r="E65">
            <v>-7618.97</v>
          </cell>
        </row>
        <row r="66">
          <cell r="B66" t="str">
            <v>22/227288</v>
          </cell>
          <cell r="D66" t="str">
            <v>615.1</v>
          </cell>
          <cell r="E66">
            <v>-6281.69</v>
          </cell>
        </row>
        <row r="67">
          <cell r="B67" t="str">
            <v>22/227420</v>
          </cell>
          <cell r="D67" t="str">
            <v>611</v>
          </cell>
          <cell r="E67">
            <v>-31661.8</v>
          </cell>
        </row>
        <row r="68">
          <cell r="B68" t="str">
            <v>50/500008</v>
          </cell>
          <cell r="D68" t="str">
            <v>610</v>
          </cell>
          <cell r="E68">
            <v>-2827.25</v>
          </cell>
        </row>
        <row r="69">
          <cell r="B69" t="str">
            <v>22/221030</v>
          </cell>
          <cell r="D69" t="str">
            <v>615.1</v>
          </cell>
          <cell r="E69">
            <v>-4180.84</v>
          </cell>
        </row>
      </sheetData>
      <sheetData sheetId="4">
        <row r="51">
          <cell r="D51">
            <v>12</v>
          </cell>
        </row>
      </sheetData>
      <sheetData sheetId="5">
        <row r="10">
          <cell r="A10" t="str">
            <v>06/010107</v>
          </cell>
          <cell r="B10" t="str">
            <v>MARTINI ZIEKENHUIS</v>
          </cell>
          <cell r="C10" t="str">
            <v>Postbus 30033</v>
          </cell>
          <cell r="D10" t="str">
            <v>9700 RM  GRONINGEN</v>
          </cell>
          <cell r="E10" t="str">
            <v>nee</v>
          </cell>
          <cell r="F10">
            <v>69386.98</v>
          </cell>
          <cell r="G10">
            <v>929</v>
          </cell>
          <cell r="H10">
            <v>68457.983999999982</v>
          </cell>
          <cell r="I10">
            <v>69386.98</v>
          </cell>
          <cell r="J10">
            <v>57370.84</v>
          </cell>
          <cell r="K10">
            <v>12016.14</v>
          </cell>
        </row>
        <row r="11">
          <cell r="A11" t="str">
            <v>06/010110</v>
          </cell>
          <cell r="B11" t="str">
            <v>Ommelander Ziekenhuis Groningen B.V.</v>
          </cell>
          <cell r="C11" t="str">
            <v>Postbus 35</v>
          </cell>
          <cell r="D11" t="str">
            <v>9679 ZG  SCHEEMDA</v>
          </cell>
          <cell r="E11" t="str">
            <v>nee</v>
          </cell>
          <cell r="F11">
            <v>922.24</v>
          </cell>
          <cell r="G11">
            <v>482.59000000000003</v>
          </cell>
          <cell r="H11">
            <v>922.24</v>
          </cell>
          <cell r="I11">
            <v>1404.83</v>
          </cell>
          <cell r="J11">
            <v>0</v>
          </cell>
          <cell r="K11">
            <v>1404.83</v>
          </cell>
        </row>
        <row r="12">
          <cell r="A12" t="str">
            <v>06/010202</v>
          </cell>
          <cell r="B12" t="str">
            <v>ZIEKENHUIS NIJ SMELLINGHE</v>
          </cell>
          <cell r="C12" t="str">
            <v>Postbus 20200</v>
          </cell>
          <cell r="D12" t="str">
            <v>9200 DA  DRACHTEN</v>
          </cell>
          <cell r="E12" t="str">
            <v>nee</v>
          </cell>
          <cell r="F12">
            <v>808.88</v>
          </cell>
          <cell r="G12">
            <v>678.62</v>
          </cell>
          <cell r="H12">
            <v>469.57000000000119</v>
          </cell>
          <cell r="I12">
            <v>1148.19</v>
          </cell>
          <cell r="J12">
            <v>0</v>
          </cell>
          <cell r="K12">
            <v>1148.19</v>
          </cell>
        </row>
        <row r="13">
          <cell r="A13" t="str">
            <v>06/010205</v>
          </cell>
          <cell r="B13" t="str">
            <v>Ziekenhuis Tjongerschans B.V.</v>
          </cell>
          <cell r="C13" t="str">
            <v>Thialfweg 44</v>
          </cell>
          <cell r="D13" t="str">
            <v>8441 PW  HEERENVEEN</v>
          </cell>
          <cell r="E13" t="str">
            <v>nee</v>
          </cell>
          <cell r="F13">
            <v>10647.859999999999</v>
          </cell>
          <cell r="G13">
            <v>1906.1100000000001</v>
          </cell>
          <cell r="H13">
            <v>9885.4140000000043</v>
          </cell>
          <cell r="I13">
            <v>11791.52</v>
          </cell>
          <cell r="J13">
            <v>0</v>
          </cell>
          <cell r="K13">
            <v>11791.52</v>
          </cell>
        </row>
        <row r="14">
          <cell r="A14" t="str">
            <v>06/010209</v>
          </cell>
          <cell r="B14" t="str">
            <v>ANTONIUS ZIEKENHUIS</v>
          </cell>
          <cell r="C14" t="str">
            <v>Postbus 20000</v>
          </cell>
          <cell r="D14" t="str">
            <v>8600 BA  SNEEK</v>
          </cell>
          <cell r="E14" t="str">
            <v>nee</v>
          </cell>
          <cell r="F14">
            <v>4328.72</v>
          </cell>
          <cell r="G14">
            <v>433.40999999999997</v>
          </cell>
          <cell r="H14">
            <v>4328.72</v>
          </cell>
          <cell r="I14">
            <v>4762.13</v>
          </cell>
          <cell r="J14">
            <v>0</v>
          </cell>
          <cell r="K14">
            <v>4762.13</v>
          </cell>
        </row>
        <row r="15">
          <cell r="A15" t="str">
            <v>06/010210</v>
          </cell>
          <cell r="B15" t="str">
            <v>MEDISCH CENTRUM LEEUWARDEN</v>
          </cell>
          <cell r="C15" t="str">
            <v>Postbus 888</v>
          </cell>
          <cell r="D15" t="str">
            <v>8901 BR  LEEUWARDEN</v>
          </cell>
          <cell r="E15" t="str">
            <v>nee</v>
          </cell>
          <cell r="F15">
            <v>18536.330000000002</v>
          </cell>
          <cell r="G15">
            <v>10372.629999999999</v>
          </cell>
          <cell r="H15">
            <v>13350.030000000002</v>
          </cell>
          <cell r="I15">
            <v>23722.66</v>
          </cell>
          <cell r="J15">
            <v>3889.61</v>
          </cell>
          <cell r="K15">
            <v>19833.05</v>
          </cell>
        </row>
        <row r="16">
          <cell r="A16" t="str">
            <v>06/010417</v>
          </cell>
          <cell r="B16" t="str">
            <v>STICHTING DEVENTER ZIEKENHUIS</v>
          </cell>
          <cell r="C16" t="str">
            <v>Postbus 5001</v>
          </cell>
          <cell r="D16" t="str">
            <v>7400 GC  DEVENTER</v>
          </cell>
          <cell r="E16" t="str">
            <v>nee</v>
          </cell>
          <cell r="F16">
            <v>-7370.13</v>
          </cell>
          <cell r="G16">
            <v>2819.6</v>
          </cell>
          <cell r="H16">
            <v>-10189.73</v>
          </cell>
          <cell r="I16">
            <v>-7370.13</v>
          </cell>
          <cell r="J16">
            <v>0</v>
          </cell>
          <cell r="K16">
            <v>-7370.13</v>
          </cell>
        </row>
        <row r="17">
          <cell r="A17" t="str">
            <v>06/010419</v>
          </cell>
          <cell r="B17" t="str">
            <v>MEDISCH SPECTRUM TWENTE</v>
          </cell>
          <cell r="C17" t="str">
            <v>Postbus 50000</v>
          </cell>
          <cell r="D17" t="str">
            <v>7500 KA  ENSCHEDE</v>
          </cell>
          <cell r="E17" t="str">
            <v>nee</v>
          </cell>
          <cell r="F17">
            <v>86307.49</v>
          </cell>
          <cell r="G17">
            <v>2061.8700000000003</v>
          </cell>
          <cell r="H17">
            <v>84245.19799999996</v>
          </cell>
          <cell r="I17">
            <v>86307.07</v>
          </cell>
          <cell r="J17">
            <v>81512.899999999994</v>
          </cell>
          <cell r="K17">
            <v>4794.17</v>
          </cell>
        </row>
        <row r="18">
          <cell r="A18" t="str">
            <v>06/010420</v>
          </cell>
          <cell r="B18" t="str">
            <v>ISALAKLINIEKEN</v>
          </cell>
          <cell r="C18" t="str">
            <v>Postbus 10400</v>
          </cell>
          <cell r="D18" t="str">
            <v>8000 GK  ZWOLLE</v>
          </cell>
          <cell r="E18" t="str">
            <v>nee</v>
          </cell>
          <cell r="F18">
            <v>94228.17</v>
          </cell>
          <cell r="G18">
            <v>10804.499999999998</v>
          </cell>
          <cell r="H18">
            <v>84450.871000000043</v>
          </cell>
          <cell r="I18">
            <v>95255.37</v>
          </cell>
          <cell r="J18">
            <v>88106.69</v>
          </cell>
          <cell r="K18">
            <v>7148.68</v>
          </cell>
        </row>
        <row r="19">
          <cell r="A19" t="str">
            <v>06/010421</v>
          </cell>
          <cell r="B19" t="str">
            <v>STICHTING ZIEKENHUISGROEP TWENTE (MSZ)</v>
          </cell>
          <cell r="C19" t="str">
            <v>Postbus 7600</v>
          </cell>
          <cell r="D19" t="str">
            <v>7600 SZ  ALMELO</v>
          </cell>
          <cell r="E19" t="str">
            <v>nee</v>
          </cell>
          <cell r="F19">
            <v>37424.79</v>
          </cell>
          <cell r="G19">
            <v>524.61</v>
          </cell>
          <cell r="H19">
            <v>37162.455000000016</v>
          </cell>
          <cell r="I19">
            <v>37687.07</v>
          </cell>
          <cell r="J19">
            <v>37844.14</v>
          </cell>
          <cell r="K19">
            <v>-157.07</v>
          </cell>
        </row>
        <row r="20">
          <cell r="A20" t="str">
            <v>06/010509</v>
          </cell>
          <cell r="B20" t="str">
            <v>SLINGELANDZIEKENHUIS</v>
          </cell>
          <cell r="C20" t="str">
            <v>Postbus 169</v>
          </cell>
          <cell r="D20" t="str">
            <v>7000 AD  DOETINCHEM</v>
          </cell>
          <cell r="E20" t="str">
            <v>nee</v>
          </cell>
          <cell r="F20">
            <v>3751.61</v>
          </cell>
          <cell r="G20">
            <v>1094.76</v>
          </cell>
          <cell r="H20">
            <v>3751.61</v>
          </cell>
          <cell r="I20">
            <v>4846.37</v>
          </cell>
          <cell r="J20">
            <v>0</v>
          </cell>
          <cell r="K20">
            <v>4846.37</v>
          </cell>
        </row>
        <row r="21">
          <cell r="A21" t="str">
            <v>06/010518</v>
          </cell>
          <cell r="B21" t="str">
            <v>CANISIUS-WILHELMINA ZIEKENHUIS</v>
          </cell>
          <cell r="C21" t="str">
            <v>Postbus 9015</v>
          </cell>
          <cell r="D21" t="str">
            <v>6500 GS  NIJMEGEN</v>
          </cell>
          <cell r="E21" t="str">
            <v>nee</v>
          </cell>
          <cell r="F21">
            <v>91741.11</v>
          </cell>
          <cell r="G21">
            <v>5434.21</v>
          </cell>
          <cell r="H21">
            <v>86343.18</v>
          </cell>
          <cell r="I21">
            <v>91777.39</v>
          </cell>
          <cell r="J21">
            <v>87041.4</v>
          </cell>
          <cell r="K21">
            <v>4735.99</v>
          </cell>
        </row>
        <row r="22">
          <cell r="A22" t="str">
            <v>06/010520</v>
          </cell>
          <cell r="B22" t="str">
            <v>ZIEKENHUIS RIVIERENLAND</v>
          </cell>
          <cell r="C22" t="str">
            <v>Postbus 6024</v>
          </cell>
          <cell r="D22" t="str">
            <v>4000 HA  TIEL</v>
          </cell>
          <cell r="E22" t="str">
            <v>nee</v>
          </cell>
          <cell r="F22">
            <v>54.039999999999964</v>
          </cell>
          <cell r="G22">
            <v>1006.24</v>
          </cell>
          <cell r="H22">
            <v>-333.76600000000053</v>
          </cell>
          <cell r="I22">
            <v>672.47</v>
          </cell>
          <cell r="J22">
            <v>0</v>
          </cell>
          <cell r="K22">
            <v>672.47</v>
          </cell>
        </row>
        <row r="23">
          <cell r="A23" t="str">
            <v>06/010530</v>
          </cell>
          <cell r="B23" t="str">
            <v>STREEKZIEKENHUIS KONINGIN BEATRIX</v>
          </cell>
          <cell r="C23" t="str">
            <v>Postbus 9005</v>
          </cell>
          <cell r="D23" t="str">
            <v>7100 GG  WINTERSWIJK</v>
          </cell>
          <cell r="E23" t="str">
            <v>nee</v>
          </cell>
          <cell r="F23">
            <v>1345.08</v>
          </cell>
          <cell r="G23">
            <v>2242.6</v>
          </cell>
          <cell r="H23">
            <v>1345.08</v>
          </cell>
          <cell r="I23">
            <v>3587.68</v>
          </cell>
          <cell r="J23">
            <v>0</v>
          </cell>
          <cell r="K23">
            <v>3587.68</v>
          </cell>
        </row>
        <row r="24">
          <cell r="A24" t="str">
            <v>06/010533</v>
          </cell>
          <cell r="B24" t="str">
            <v>ZIEKENHUIS ST. JANSDAL</v>
          </cell>
          <cell r="C24" t="str">
            <v>Postbus 138</v>
          </cell>
          <cell r="D24" t="str">
            <v>3840 AC  HARDERWIJK</v>
          </cell>
          <cell r="E24" t="str">
            <v>nee</v>
          </cell>
          <cell r="F24">
            <v>0</v>
          </cell>
          <cell r="G24">
            <v>2280.2000000000003</v>
          </cell>
          <cell r="H24">
            <v>0</v>
          </cell>
          <cell r="I24">
            <v>2280.1999999999998</v>
          </cell>
          <cell r="J24">
            <v>0</v>
          </cell>
          <cell r="K24">
            <v>2280.1999999999998</v>
          </cell>
        </row>
        <row r="25">
          <cell r="A25" t="str">
            <v>06/010534</v>
          </cell>
          <cell r="B25" t="str">
            <v>Ziekenhuis Gelderse Vallei</v>
          </cell>
          <cell r="C25" t="str">
            <v>Postbus 9025</v>
          </cell>
          <cell r="D25" t="str">
            <v>6710 HN  EDE GLD</v>
          </cell>
          <cell r="E25" t="str">
            <v>nee</v>
          </cell>
          <cell r="F25">
            <v>52333.11</v>
          </cell>
          <cell r="G25">
            <v>791.98</v>
          </cell>
          <cell r="H25">
            <v>51541.254999999888</v>
          </cell>
          <cell r="I25">
            <v>52333.23</v>
          </cell>
          <cell r="J25">
            <v>48151.74</v>
          </cell>
          <cell r="K25">
            <v>4181.49</v>
          </cell>
        </row>
        <row r="26">
          <cell r="A26" t="str">
            <v>06/010535</v>
          </cell>
          <cell r="B26" t="str">
            <v>Stichting Rijnstate Ziekenhuis</v>
          </cell>
          <cell r="C26" t="str">
            <v>Postbus 9555</v>
          </cell>
          <cell r="D26" t="str">
            <v>6800 TA  ARNHEM</v>
          </cell>
          <cell r="E26" t="str">
            <v>nee</v>
          </cell>
          <cell r="F26">
            <v>53417.82</v>
          </cell>
          <cell r="G26">
            <v>253.5838507657582</v>
          </cell>
          <cell r="H26">
            <v>53164.236149234239</v>
          </cell>
          <cell r="I26">
            <v>53417.82</v>
          </cell>
          <cell r="J26">
            <v>40736.31</v>
          </cell>
          <cell r="K26">
            <v>12681.51</v>
          </cell>
        </row>
        <row r="27">
          <cell r="A27" t="str">
            <v>06/010536</v>
          </cell>
          <cell r="B27" t="str">
            <v>STICHTING GELRE ZIEKENHUIZEN</v>
          </cell>
          <cell r="C27" t="str">
            <v>Postbus 9014</v>
          </cell>
          <cell r="D27" t="str">
            <v>7300 DS  APELDOORN</v>
          </cell>
          <cell r="E27" t="str">
            <v>nee</v>
          </cell>
          <cell r="F27">
            <v>55350.39</v>
          </cell>
          <cell r="G27">
            <v>0</v>
          </cell>
          <cell r="H27">
            <v>55350.39</v>
          </cell>
          <cell r="I27">
            <v>55350.39</v>
          </cell>
          <cell r="J27">
            <v>47216.28</v>
          </cell>
          <cell r="K27">
            <v>8134.11</v>
          </cell>
        </row>
        <row r="28">
          <cell r="A28" t="str">
            <v>06/010618</v>
          </cell>
          <cell r="B28" t="str">
            <v>DIAKONESSENHUIS</v>
          </cell>
          <cell r="C28" t="str">
            <v>Postbus 80250</v>
          </cell>
          <cell r="D28" t="str">
            <v>3508 TG  UTRECHT</v>
          </cell>
          <cell r="E28" t="str">
            <v>nee</v>
          </cell>
          <cell r="F28">
            <v>410232.26</v>
          </cell>
          <cell r="G28">
            <v>15185.190000000002</v>
          </cell>
          <cell r="H28">
            <v>398271.66499999911</v>
          </cell>
          <cell r="I28">
            <v>413456.85</v>
          </cell>
          <cell r="J28">
            <v>0</v>
          </cell>
          <cell r="K28">
            <v>413456.85</v>
          </cell>
        </row>
        <row r="29">
          <cell r="A29" t="str">
            <v>06/010619</v>
          </cell>
          <cell r="B29" t="str">
            <v>MEANDER MEDISCH CENTRUM</v>
          </cell>
          <cell r="C29" t="str">
            <v>Postbus 1502</v>
          </cell>
          <cell r="D29" t="str">
            <v>3800 BM  AMERSFOORT</v>
          </cell>
          <cell r="E29" t="str">
            <v>nee</v>
          </cell>
          <cell r="F29">
            <v>82518.8</v>
          </cell>
          <cell r="G29">
            <v>6861.2200000000012</v>
          </cell>
          <cell r="H29">
            <v>75657.710000000137</v>
          </cell>
          <cell r="I29">
            <v>82518.929999999993</v>
          </cell>
          <cell r="J29">
            <v>71578.27</v>
          </cell>
          <cell r="K29">
            <v>10940.66</v>
          </cell>
        </row>
        <row r="30">
          <cell r="A30" t="str">
            <v>06/010620</v>
          </cell>
          <cell r="B30" t="str">
            <v>ST. ANTONIUS ZIEKENHUIS</v>
          </cell>
          <cell r="C30" t="str">
            <v>Postbus 2500</v>
          </cell>
          <cell r="D30" t="str">
            <v>3430 EM  NIEUWEGEIN</v>
          </cell>
          <cell r="E30" t="str">
            <v>nee</v>
          </cell>
          <cell r="F30">
            <v>705442.43</v>
          </cell>
          <cell r="G30">
            <v>53739.289999999994</v>
          </cell>
          <cell r="H30">
            <v>651703.14</v>
          </cell>
          <cell r="I30">
            <v>705442.43</v>
          </cell>
          <cell r="J30">
            <v>47694.15</v>
          </cell>
          <cell r="K30">
            <v>657748.28</v>
          </cell>
        </row>
        <row r="31">
          <cell r="A31" t="str">
            <v>06/010702</v>
          </cell>
          <cell r="B31" t="str">
            <v>Stichting Noordwest Ziekenhuisgroep</v>
          </cell>
          <cell r="C31" t="str">
            <v>Postbus 501</v>
          </cell>
          <cell r="D31" t="str">
            <v>1800 AM  ALKMAAR</v>
          </cell>
          <cell r="E31" t="str">
            <v>nee</v>
          </cell>
          <cell r="F31">
            <v>36102.970000000008</v>
          </cell>
          <cell r="G31">
            <v>22139.91</v>
          </cell>
          <cell r="H31">
            <v>29460.797999999653</v>
          </cell>
          <cell r="I31">
            <v>51600.71</v>
          </cell>
          <cell r="J31">
            <v>80163.44</v>
          </cell>
          <cell r="K31">
            <v>-28562.73</v>
          </cell>
        </row>
        <row r="32">
          <cell r="A32" t="str">
            <v>06/010713</v>
          </cell>
          <cell r="B32" t="str">
            <v>Stichting OLVG</v>
          </cell>
          <cell r="C32" t="str">
            <v>Oosterpark 9</v>
          </cell>
          <cell r="D32" t="str">
            <v>1091 AC  AMSTERDAM</v>
          </cell>
          <cell r="E32" t="str">
            <v>nee</v>
          </cell>
          <cell r="F32">
            <v>-272047.58</v>
          </cell>
          <cell r="G32">
            <v>66972.200000000012</v>
          </cell>
          <cell r="H32">
            <v>-272047.58</v>
          </cell>
          <cell r="I32">
            <v>-205075.38</v>
          </cell>
          <cell r="J32">
            <v>0</v>
          </cell>
          <cell r="K32">
            <v>-205075.38</v>
          </cell>
        </row>
        <row r="33">
          <cell r="A33" t="str">
            <v>06/010742</v>
          </cell>
          <cell r="B33" t="str">
            <v>ZAANS MEDISCH CENTRUM</v>
          </cell>
          <cell r="C33" t="str">
            <v>Postbus 210</v>
          </cell>
          <cell r="D33" t="str">
            <v>1500 EE  ZAANDAM</v>
          </cell>
          <cell r="E33" t="str">
            <v>nee</v>
          </cell>
          <cell r="F33">
            <v>5422.07</v>
          </cell>
          <cell r="G33">
            <v>4017.08</v>
          </cell>
          <cell r="H33">
            <v>4417.7949999999837</v>
          </cell>
          <cell r="I33">
            <v>8434.8700000000008</v>
          </cell>
          <cell r="J33">
            <v>0</v>
          </cell>
          <cell r="K33">
            <v>8434.8700000000008</v>
          </cell>
        </row>
        <row r="34">
          <cell r="A34" t="str">
            <v>06/010752</v>
          </cell>
          <cell r="B34" t="str">
            <v>Stichting Dijklander Ziekenhuis</v>
          </cell>
          <cell r="C34" t="str">
            <v>Postbus 600</v>
          </cell>
          <cell r="D34" t="str">
            <v>1620 AR  HOORN NH</v>
          </cell>
          <cell r="E34" t="str">
            <v>nee</v>
          </cell>
          <cell r="F34">
            <v>-170494.42</v>
          </cell>
          <cell r="G34">
            <v>4601.1400000000003</v>
          </cell>
          <cell r="H34">
            <v>-175095.56000000003</v>
          </cell>
          <cell r="I34">
            <v>-170494.42</v>
          </cell>
          <cell r="J34">
            <v>0</v>
          </cell>
          <cell r="K34">
            <v>-170494.42</v>
          </cell>
        </row>
        <row r="35">
          <cell r="A35" t="str">
            <v>06/010753</v>
          </cell>
          <cell r="B35" t="str">
            <v>STICHTING BOVENIJ ZIEKENHUIS</v>
          </cell>
          <cell r="C35" t="str">
            <v>Postbus 37610</v>
          </cell>
          <cell r="D35" t="str">
            <v>1030 BD  AMSTERDAM</v>
          </cell>
          <cell r="E35" t="str">
            <v>nee</v>
          </cell>
          <cell r="F35">
            <v>0</v>
          </cell>
          <cell r="G35">
            <v>1489.9099999999999</v>
          </cell>
          <cell r="H35">
            <v>0</v>
          </cell>
          <cell r="I35">
            <v>1489.91</v>
          </cell>
          <cell r="J35">
            <v>0</v>
          </cell>
          <cell r="K35">
            <v>1489.91</v>
          </cell>
        </row>
        <row r="36">
          <cell r="A36" t="str">
            <v>06/010754</v>
          </cell>
          <cell r="B36" t="str">
            <v>Stichting Spaarne Gasthuis</v>
          </cell>
          <cell r="C36" t="str">
            <v>Spaarnepoort 1</v>
          </cell>
          <cell r="D36" t="str">
            <v>2134 TM  HOOFDDORP</v>
          </cell>
          <cell r="E36" t="str">
            <v>nee</v>
          </cell>
          <cell r="F36">
            <v>242813.67</v>
          </cell>
          <cell r="G36">
            <v>320201.73000000004</v>
          </cell>
          <cell r="H36">
            <v>29384.556000000241</v>
          </cell>
          <cell r="I36">
            <v>349586.29</v>
          </cell>
          <cell r="J36">
            <v>0</v>
          </cell>
          <cell r="K36">
            <v>349586.29</v>
          </cell>
        </row>
        <row r="37">
          <cell r="A37" t="str">
            <v>06/010755</v>
          </cell>
          <cell r="B37" t="str">
            <v>RODE KRUIS ZIEKENHUIS</v>
          </cell>
          <cell r="C37" t="str">
            <v>Vondellaan 13</v>
          </cell>
          <cell r="D37" t="str">
            <v>1942 LE  BEVERWIJK</v>
          </cell>
          <cell r="E37" t="str">
            <v>nee</v>
          </cell>
          <cell r="F37">
            <v>61810.18</v>
          </cell>
          <cell r="G37">
            <v>20446.769999999997</v>
          </cell>
          <cell r="H37">
            <v>41363.410000000003</v>
          </cell>
          <cell r="I37">
            <v>61810.18</v>
          </cell>
          <cell r="J37">
            <v>49396.69</v>
          </cell>
          <cell r="K37">
            <v>12413.49</v>
          </cell>
        </row>
        <row r="38">
          <cell r="A38" t="str">
            <v>06/010758</v>
          </cell>
          <cell r="B38" t="str">
            <v>STICHTING TERGOOI</v>
          </cell>
          <cell r="C38" t="str">
            <v>Postbus 10016</v>
          </cell>
          <cell r="D38" t="str">
            <v>1201 DA  HILVERSUM</v>
          </cell>
          <cell r="E38" t="str">
            <v>nee</v>
          </cell>
          <cell r="F38">
            <v>17415.39</v>
          </cell>
          <cell r="G38">
            <v>19560.259999999998</v>
          </cell>
          <cell r="H38">
            <v>6045.28</v>
          </cell>
          <cell r="I38">
            <v>25605.54</v>
          </cell>
          <cell r="J38">
            <v>13897.03</v>
          </cell>
          <cell r="K38">
            <v>11708.51</v>
          </cell>
        </row>
        <row r="39">
          <cell r="A39" t="str">
            <v>06/010805</v>
          </cell>
          <cell r="B39" t="str">
            <v>HET VAN WEEL-BETHESDA ZIEKENHUIS</v>
          </cell>
          <cell r="C39" t="str">
            <v>Postbus 153</v>
          </cell>
          <cell r="D39" t="str">
            <v>3240 AD  MIDDELHARNIS</v>
          </cell>
          <cell r="E39" t="str">
            <v>nee</v>
          </cell>
          <cell r="F39">
            <v>1415.7</v>
          </cell>
          <cell r="G39">
            <v>1758.1299999999999</v>
          </cell>
          <cell r="H39">
            <v>536.63500000000931</v>
          </cell>
          <cell r="I39">
            <v>2294.77</v>
          </cell>
          <cell r="J39">
            <v>983.24</v>
          </cell>
          <cell r="K39">
            <v>1311.53</v>
          </cell>
        </row>
        <row r="40">
          <cell r="A40" t="str">
            <v>06/010831</v>
          </cell>
          <cell r="B40" t="str">
            <v>STICHTING PROTESTANTS CHRISTELIJK ZIEKENHUIS IKAZIA</v>
          </cell>
          <cell r="C40" t="str">
            <v>Montessoriweg 1</v>
          </cell>
          <cell r="D40" t="str">
            <v>3083 AN  ROTTERDAM</v>
          </cell>
          <cell r="E40" t="str">
            <v>nee</v>
          </cell>
          <cell r="F40">
            <v>31908.57</v>
          </cell>
          <cell r="G40">
            <v>8675.66</v>
          </cell>
          <cell r="H40">
            <v>23232.91</v>
          </cell>
          <cell r="I40">
            <v>31908.57</v>
          </cell>
          <cell r="J40">
            <v>12642.41</v>
          </cell>
          <cell r="K40">
            <v>19266.16</v>
          </cell>
        </row>
        <row r="41">
          <cell r="A41" t="str">
            <v>06/010848</v>
          </cell>
          <cell r="B41" t="str">
            <v>Rivas Zorggroep- Beatrixziekenhuis</v>
          </cell>
          <cell r="C41" t="str">
            <v>Postbus 90</v>
          </cell>
          <cell r="D41" t="str">
            <v>4200 AB  GORINCHEM</v>
          </cell>
          <cell r="E41" t="str">
            <v>nee</v>
          </cell>
          <cell r="F41">
            <v>9703</v>
          </cell>
          <cell r="G41">
            <v>542.73</v>
          </cell>
          <cell r="H41">
            <v>9160.27</v>
          </cell>
          <cell r="I41">
            <v>9703</v>
          </cell>
          <cell r="J41">
            <v>8526.73</v>
          </cell>
          <cell r="K41">
            <v>1176.27</v>
          </cell>
        </row>
        <row r="42">
          <cell r="A42" t="str">
            <v>06/010850</v>
          </cell>
          <cell r="B42" t="str">
            <v>Stichting LangeLand Ziekenhuis</v>
          </cell>
          <cell r="C42" t="str">
            <v>Postbus 3015</v>
          </cell>
          <cell r="D42" t="str">
            <v>2700 KJ  ZOETERMEER</v>
          </cell>
          <cell r="E42" t="str">
            <v>nee</v>
          </cell>
          <cell r="F42">
            <v>-447640.07</v>
          </cell>
          <cell r="G42">
            <v>18263.86</v>
          </cell>
          <cell r="H42">
            <v>-465903.65</v>
          </cell>
          <cell r="I42">
            <v>-447639.79</v>
          </cell>
          <cell r="J42">
            <v>0</v>
          </cell>
          <cell r="K42">
            <v>-447639.79</v>
          </cell>
        </row>
        <row r="43">
          <cell r="A43" t="str">
            <v>06/010852</v>
          </cell>
          <cell r="B43" t="str">
            <v>IJSSELLAND ZIEKENHUIS</v>
          </cell>
          <cell r="C43" t="str">
            <v>Prins Constantijnweg 2</v>
          </cell>
          <cell r="D43" t="str">
            <v>2906 ZC  CAPELLE AAN DEN IJSSEL</v>
          </cell>
          <cell r="E43" t="str">
            <v>nee</v>
          </cell>
          <cell r="F43">
            <v>0</v>
          </cell>
          <cell r="G43">
            <v>5382.15</v>
          </cell>
          <cell r="H43">
            <v>0</v>
          </cell>
          <cell r="I43">
            <v>5382.15</v>
          </cell>
          <cell r="J43">
            <v>0</v>
          </cell>
          <cell r="K43">
            <v>5382.15</v>
          </cell>
        </row>
        <row r="44">
          <cell r="A44" t="str">
            <v>06/010855</v>
          </cell>
          <cell r="B44" t="str">
            <v>GROENE HART ZIEKENHUIS</v>
          </cell>
          <cell r="C44" t="str">
            <v>Postbus 1098</v>
          </cell>
          <cell r="D44" t="str">
            <v>2800 BB  GOUDA</v>
          </cell>
          <cell r="E44" t="str">
            <v>nee</v>
          </cell>
          <cell r="F44">
            <v>35869.839999999997</v>
          </cell>
          <cell r="G44">
            <v>99526.23</v>
          </cell>
          <cell r="H44">
            <v>35869.839999999997</v>
          </cell>
          <cell r="I44">
            <v>135396.07</v>
          </cell>
          <cell r="J44">
            <v>0</v>
          </cell>
          <cell r="K44">
            <v>135396.07</v>
          </cell>
        </row>
        <row r="45">
          <cell r="A45" t="str">
            <v>06/010857</v>
          </cell>
          <cell r="B45" t="str">
            <v>Stichting Reinier de Graaf Groep</v>
          </cell>
          <cell r="C45" t="str">
            <v>Postbus 5011</v>
          </cell>
          <cell r="D45" t="str">
            <v>2600 GA  DELFT</v>
          </cell>
          <cell r="E45" t="str">
            <v>nee</v>
          </cell>
          <cell r="F45">
            <v>127119.01000000001</v>
          </cell>
          <cell r="G45">
            <v>1664.9</v>
          </cell>
          <cell r="H45">
            <v>125454.15000000001</v>
          </cell>
          <cell r="I45">
            <v>127119.05</v>
          </cell>
          <cell r="J45">
            <v>110288.72</v>
          </cell>
          <cell r="K45">
            <v>16830.330000000002</v>
          </cell>
        </row>
        <row r="46">
          <cell r="A46" t="str">
            <v>06/010859</v>
          </cell>
          <cell r="B46" t="str">
            <v>ALBERT SCHWEITZER ZIEKENHUIS</v>
          </cell>
          <cell r="C46" t="str">
            <v>Postbus 444</v>
          </cell>
          <cell r="D46" t="str">
            <v>3300 AK  DORDRECHT</v>
          </cell>
          <cell r="E46" t="str">
            <v>nee</v>
          </cell>
          <cell r="F46">
            <v>67442.23</v>
          </cell>
          <cell r="G46">
            <v>4464.66</v>
          </cell>
          <cell r="H46">
            <v>63073.32</v>
          </cell>
          <cell r="I46">
            <v>67537.98</v>
          </cell>
          <cell r="J46">
            <v>63581.79</v>
          </cell>
          <cell r="K46">
            <v>3956.19</v>
          </cell>
        </row>
        <row r="47">
          <cell r="A47" t="str">
            <v>06/010861</v>
          </cell>
          <cell r="B47" t="str">
            <v>MAASSTAD ZIEKENHUIS</v>
          </cell>
          <cell r="C47" t="str">
            <v>Postbus 9100</v>
          </cell>
          <cell r="D47" t="str">
            <v>3007 AC  ROTTERDAM</v>
          </cell>
          <cell r="E47" t="str">
            <v>nee</v>
          </cell>
          <cell r="F47">
            <v>107866.29</v>
          </cell>
          <cell r="G47">
            <v>4232.7</v>
          </cell>
          <cell r="H47">
            <v>106596.48299999989</v>
          </cell>
          <cell r="I47">
            <v>110829.18</v>
          </cell>
          <cell r="J47">
            <v>82428.2</v>
          </cell>
          <cell r="K47">
            <v>28400.98</v>
          </cell>
        </row>
        <row r="48">
          <cell r="A48" t="str">
            <v>06/010862</v>
          </cell>
          <cell r="B48" t="str">
            <v>HAGAZIEKENHUIS</v>
          </cell>
          <cell r="C48" t="str">
            <v>Els Borst-Eilersplein 275</v>
          </cell>
          <cell r="D48" t="str">
            <v>2545 AA  'S-GRAVENHAGE</v>
          </cell>
          <cell r="E48" t="str">
            <v>nee</v>
          </cell>
          <cell r="F48">
            <v>-205377.11</v>
          </cell>
          <cell r="G48">
            <v>38417.550000000003</v>
          </cell>
          <cell r="H48">
            <v>-243794.67</v>
          </cell>
          <cell r="I48">
            <v>-205377.12</v>
          </cell>
          <cell r="J48">
            <v>10018.290000000001</v>
          </cell>
          <cell r="K48">
            <v>-215395.41</v>
          </cell>
        </row>
        <row r="49">
          <cell r="A49" t="str">
            <v>06/010865</v>
          </cell>
          <cell r="B49" t="str">
            <v>STICHTING ALRIJNE ZORGGROEP</v>
          </cell>
          <cell r="C49" t="str">
            <v>Postbus 4220</v>
          </cell>
          <cell r="D49" t="str">
            <v>2350 CC  LEIDERDORP</v>
          </cell>
          <cell r="E49" t="str">
            <v>nee</v>
          </cell>
          <cell r="F49">
            <v>31014.910000000003</v>
          </cell>
          <cell r="G49">
            <v>133739.59</v>
          </cell>
          <cell r="H49">
            <v>-3152.2549999952316</v>
          </cell>
          <cell r="I49">
            <v>130587.34</v>
          </cell>
          <cell r="J49">
            <v>0</v>
          </cell>
          <cell r="K49">
            <v>130587.34</v>
          </cell>
        </row>
        <row r="50">
          <cell r="A50" t="str">
            <v>06/010866</v>
          </cell>
          <cell r="B50" t="str">
            <v>Stichting Haaglanden Medisch Centrum</v>
          </cell>
          <cell r="C50" t="str">
            <v>Postbus 432</v>
          </cell>
          <cell r="D50" t="str">
            <v>2501 CK  'S-GRAVENHAGE</v>
          </cell>
          <cell r="E50" t="str">
            <v>nee</v>
          </cell>
          <cell r="F50">
            <v>19964.990000000005</v>
          </cell>
          <cell r="G50">
            <v>26651.64</v>
          </cell>
          <cell r="H50">
            <v>6639.1700000000055</v>
          </cell>
          <cell r="I50">
            <v>33290.81</v>
          </cell>
          <cell r="J50">
            <v>0</v>
          </cell>
          <cell r="K50">
            <v>33290.81</v>
          </cell>
        </row>
        <row r="51">
          <cell r="A51" t="str">
            <v>06/010867</v>
          </cell>
          <cell r="B51" t="str">
            <v>Franciscus Gasthuis (Vlietland Groep)</v>
          </cell>
          <cell r="C51" t="str">
            <v>Kleiweg 500</v>
          </cell>
          <cell r="D51" t="str">
            <v>3045 PM  ROTTERDAM</v>
          </cell>
          <cell r="E51" t="str">
            <v>nee</v>
          </cell>
          <cell r="F51">
            <v>0</v>
          </cell>
          <cell r="G51">
            <v>10798.47</v>
          </cell>
          <cell r="H51">
            <v>0</v>
          </cell>
          <cell r="I51">
            <v>10798.47</v>
          </cell>
          <cell r="J51">
            <v>0</v>
          </cell>
          <cell r="K51">
            <v>10798.47</v>
          </cell>
        </row>
        <row r="52">
          <cell r="A52" t="str">
            <v>06/010901</v>
          </cell>
          <cell r="B52" t="str">
            <v>Admiraal De Ruyter Ziekenhuis B.V.</v>
          </cell>
          <cell r="C52" t="str">
            <v>Postbus 15</v>
          </cell>
          <cell r="D52" t="str">
            <v>4460 AA  GOES</v>
          </cell>
          <cell r="E52" t="str">
            <v>nee</v>
          </cell>
          <cell r="F52">
            <v>4896.8</v>
          </cell>
          <cell r="G52">
            <v>-2053.44</v>
          </cell>
          <cell r="H52">
            <v>6257.965999999934</v>
          </cell>
          <cell r="I52">
            <v>4204.53</v>
          </cell>
          <cell r="J52">
            <v>0</v>
          </cell>
          <cell r="K52">
            <v>4204.53</v>
          </cell>
        </row>
        <row r="53">
          <cell r="A53" t="str">
            <v>06/010916</v>
          </cell>
          <cell r="B53" t="str">
            <v>ZORGSAAM ZIEKENHUIS B.V.</v>
          </cell>
          <cell r="C53" t="str">
            <v>Wielingenlaan 2</v>
          </cell>
          <cell r="D53" t="str">
            <v>4535 PA  TERNEUZEN</v>
          </cell>
          <cell r="E53" t="str">
            <v>nee</v>
          </cell>
          <cell r="F53">
            <v>6813.6</v>
          </cell>
          <cell r="G53">
            <v>2631.0599999999995</v>
          </cell>
          <cell r="H53">
            <v>4182.5400000000009</v>
          </cell>
          <cell r="I53">
            <v>6813.6</v>
          </cell>
          <cell r="J53">
            <v>5206.29</v>
          </cell>
          <cell r="K53">
            <v>1607.31</v>
          </cell>
        </row>
        <row r="54">
          <cell r="A54" t="str">
            <v>06/011009</v>
          </cell>
          <cell r="B54" t="str">
            <v>CATHARINA-ZIEKENHUIS</v>
          </cell>
          <cell r="C54" t="str">
            <v>Postbus 1350</v>
          </cell>
          <cell r="D54" t="str">
            <v>5602 ZA  EINDHOVEN</v>
          </cell>
          <cell r="E54" t="str">
            <v>nee</v>
          </cell>
          <cell r="F54">
            <v>18516</v>
          </cell>
          <cell r="G54">
            <v>2993.88</v>
          </cell>
          <cell r="H54">
            <v>17481.15600000001</v>
          </cell>
          <cell r="I54">
            <v>20475.04</v>
          </cell>
          <cell r="J54">
            <v>15277.37</v>
          </cell>
          <cell r="K54">
            <v>5197.67</v>
          </cell>
        </row>
        <row r="55">
          <cell r="A55" t="str">
            <v>06/011011</v>
          </cell>
          <cell r="B55" t="str">
            <v>SINT ANNAZIEKENHUIS</v>
          </cell>
          <cell r="C55" t="str">
            <v>Postbus 90</v>
          </cell>
          <cell r="D55" t="str">
            <v>5660 AB  GELDROP</v>
          </cell>
          <cell r="E55" t="str">
            <v>nee</v>
          </cell>
          <cell r="F55">
            <v>10.82</v>
          </cell>
          <cell r="G55">
            <v>111.21999999999997</v>
          </cell>
          <cell r="H55">
            <v>10.82</v>
          </cell>
          <cell r="I55">
            <v>122.04</v>
          </cell>
          <cell r="J55">
            <v>0</v>
          </cell>
          <cell r="K55">
            <v>122.04</v>
          </cell>
        </row>
        <row r="56">
          <cell r="A56" t="str">
            <v>06/011032</v>
          </cell>
          <cell r="B56" t="str">
            <v>Bernhoven B.V.</v>
          </cell>
          <cell r="C56" t="str">
            <v>Postbus 707</v>
          </cell>
          <cell r="D56" t="str">
            <v>5400 AS  UDEN</v>
          </cell>
          <cell r="E56" t="str">
            <v>nee</v>
          </cell>
          <cell r="F56">
            <v>14182.98</v>
          </cell>
          <cell r="G56">
            <v>4514.76</v>
          </cell>
          <cell r="H56">
            <v>9668.2199999999993</v>
          </cell>
          <cell r="I56">
            <v>14182.98</v>
          </cell>
          <cell r="J56">
            <v>9204.16</v>
          </cell>
          <cell r="K56">
            <v>4978.82</v>
          </cell>
        </row>
        <row r="57">
          <cell r="A57" t="str">
            <v>06/011033</v>
          </cell>
          <cell r="B57" t="str">
            <v>AMPHIA ZIEKENHUIS</v>
          </cell>
          <cell r="C57" t="str">
            <v>Postbus 90158</v>
          </cell>
          <cell r="D57" t="str">
            <v>4800 RK  BREDA</v>
          </cell>
          <cell r="E57" t="str">
            <v>nee</v>
          </cell>
          <cell r="F57">
            <v>92525.24</v>
          </cell>
          <cell r="G57">
            <v>5198.0499999999993</v>
          </cell>
          <cell r="H57">
            <v>90735.428999999975</v>
          </cell>
          <cell r="I57">
            <v>95933.48</v>
          </cell>
          <cell r="J57">
            <v>87570.83</v>
          </cell>
          <cell r="K57">
            <v>8362.65</v>
          </cell>
        </row>
        <row r="58">
          <cell r="A58" t="str">
            <v>06/011034</v>
          </cell>
          <cell r="B58" t="str">
            <v>STICHTING JEROEN BOSCH ZIEKENHUIS</v>
          </cell>
          <cell r="C58" t="str">
            <v>Postbus 90153</v>
          </cell>
          <cell r="D58" t="str">
            <v>5200 ME  'S-HERTOGENBOSCH</v>
          </cell>
          <cell r="E58" t="str">
            <v>nee</v>
          </cell>
          <cell r="F58">
            <v>157442.17000000001</v>
          </cell>
          <cell r="G58">
            <v>1938.33</v>
          </cell>
          <cell r="H58">
            <v>155503.84000000003</v>
          </cell>
          <cell r="I58">
            <v>157442.17000000001</v>
          </cell>
          <cell r="J58">
            <v>154714.69</v>
          </cell>
          <cell r="K58">
            <v>2727.48</v>
          </cell>
        </row>
        <row r="59">
          <cell r="A59" t="str">
            <v>06/011035</v>
          </cell>
          <cell r="B59" t="str">
            <v>MAXIMA MEDISCH CENTRUM</v>
          </cell>
          <cell r="C59" t="str">
            <v>Postbus 7777</v>
          </cell>
          <cell r="D59" t="str">
            <v>5500 MB  VELDHOVEN</v>
          </cell>
          <cell r="E59" t="str">
            <v>nee</v>
          </cell>
          <cell r="F59">
            <v>9202.2800000000007</v>
          </cell>
          <cell r="G59">
            <v>1345.21</v>
          </cell>
          <cell r="H59">
            <v>8812.0899999999856</v>
          </cell>
          <cell r="I59">
            <v>10157.299999999999</v>
          </cell>
          <cell r="J59">
            <v>7918.45</v>
          </cell>
          <cell r="K59">
            <v>2238.85</v>
          </cell>
        </row>
        <row r="60">
          <cell r="A60" t="str">
            <v>06/011036</v>
          </cell>
          <cell r="B60" t="str">
            <v>STICHTING BRAVIS ZIEKENHUIS</v>
          </cell>
          <cell r="C60" t="str">
            <v>Postbus 999</v>
          </cell>
          <cell r="D60" t="str">
            <v>4700 AZ  ROOSENDAAL</v>
          </cell>
          <cell r="E60" t="str">
            <v>nee</v>
          </cell>
          <cell r="F60">
            <v>50925.03</v>
          </cell>
          <cell r="G60">
            <v>3731.09</v>
          </cell>
          <cell r="H60">
            <v>47774.9</v>
          </cell>
          <cell r="I60">
            <v>51505.99</v>
          </cell>
          <cell r="J60">
            <v>44326.86</v>
          </cell>
          <cell r="K60">
            <v>7179.13</v>
          </cell>
        </row>
        <row r="61">
          <cell r="A61" t="str">
            <v>06/011037</v>
          </cell>
          <cell r="B61" t="str">
            <v>STICHTING ELISABETH-TWEESTEDEN ZIEKENHUIS</v>
          </cell>
          <cell r="C61" t="str">
            <v>Hilvarenbeekseweg 60</v>
          </cell>
          <cell r="D61" t="str">
            <v>5022 GC  TILBURG</v>
          </cell>
          <cell r="E61" t="str">
            <v>nee</v>
          </cell>
          <cell r="F61">
            <v>28094.45</v>
          </cell>
          <cell r="G61">
            <v>3977.1200000000003</v>
          </cell>
          <cell r="H61">
            <v>27157.262999999988</v>
          </cell>
          <cell r="I61">
            <v>31134.38</v>
          </cell>
          <cell r="J61">
            <v>26266.12</v>
          </cell>
          <cell r="K61">
            <v>4868.26</v>
          </cell>
        </row>
        <row r="62">
          <cell r="A62" t="str">
            <v>06/011108</v>
          </cell>
          <cell r="B62" t="str">
            <v>LAURENTIUS ZIEKENHUIS</v>
          </cell>
          <cell r="C62" t="str">
            <v>Postbus 920</v>
          </cell>
          <cell r="D62" t="str">
            <v>6040 AX  ROERMOND</v>
          </cell>
          <cell r="E62" t="str">
            <v>nee</v>
          </cell>
          <cell r="F62">
            <v>6904.66</v>
          </cell>
          <cell r="G62">
            <v>395.14</v>
          </cell>
          <cell r="H62">
            <v>6509.5199999999995</v>
          </cell>
          <cell r="I62">
            <v>6904.66</v>
          </cell>
          <cell r="J62">
            <v>0</v>
          </cell>
          <cell r="K62">
            <v>6904.66</v>
          </cell>
        </row>
        <row r="63">
          <cell r="A63" t="str">
            <v>06/011113</v>
          </cell>
          <cell r="B63" t="str">
            <v>SINT JANS GASTHUIS</v>
          </cell>
          <cell r="C63" t="str">
            <v>Vogelsbleek 5</v>
          </cell>
          <cell r="D63" t="str">
            <v>6001 BE  WEERT</v>
          </cell>
          <cell r="E63" t="str">
            <v>nee</v>
          </cell>
          <cell r="F63">
            <v>3361.89</v>
          </cell>
          <cell r="G63">
            <v>343.22</v>
          </cell>
          <cell r="H63">
            <v>3241.7700000000041</v>
          </cell>
          <cell r="I63">
            <v>3584.99</v>
          </cell>
          <cell r="J63">
            <v>2716.04</v>
          </cell>
          <cell r="K63">
            <v>868.95</v>
          </cell>
        </row>
        <row r="64">
          <cell r="A64" t="str">
            <v>06/011115</v>
          </cell>
          <cell r="B64" t="str">
            <v>VIECURI, MEDISCH CENTRUM VOOR NOORD-LIMBURG</v>
          </cell>
          <cell r="C64" t="str">
            <v>Postbus 1926</v>
          </cell>
          <cell r="D64" t="str">
            <v>5900 BX  VENLO</v>
          </cell>
          <cell r="E64" t="str">
            <v>nee</v>
          </cell>
          <cell r="F64">
            <v>52677.73</v>
          </cell>
          <cell r="G64">
            <v>1670.75</v>
          </cell>
          <cell r="H64">
            <v>51006.833000000042</v>
          </cell>
          <cell r="I64">
            <v>52677.58</v>
          </cell>
          <cell r="J64">
            <v>51186.64</v>
          </cell>
          <cell r="K64">
            <v>1490.94</v>
          </cell>
        </row>
        <row r="65">
          <cell r="A65" t="str">
            <v>06/011118</v>
          </cell>
          <cell r="B65" t="str">
            <v>Stichting Zuyderland Medisch Centrum</v>
          </cell>
          <cell r="C65" t="str">
            <v>Postbus 5500</v>
          </cell>
          <cell r="D65" t="str">
            <v>6130 MB  SITTARD</v>
          </cell>
          <cell r="E65" t="str">
            <v>nee</v>
          </cell>
          <cell r="F65">
            <v>22739.41</v>
          </cell>
          <cell r="G65">
            <v>-275.37999999999988</v>
          </cell>
          <cell r="H65">
            <v>22821.987999999983</v>
          </cell>
          <cell r="I65">
            <v>22546.61</v>
          </cell>
          <cell r="J65">
            <v>14545.95</v>
          </cell>
          <cell r="K65">
            <v>8000.66</v>
          </cell>
        </row>
        <row r="66">
          <cell r="A66" t="str">
            <v>06/020101</v>
          </cell>
          <cell r="B66" t="str">
            <v>UNIVERSITAIR MEDISCH CENTRUM GRONINGEN</v>
          </cell>
          <cell r="C66" t="str">
            <v>Postbus 30001</v>
          </cell>
          <cell r="D66" t="str">
            <v>9700 RB  GRONINGEN</v>
          </cell>
          <cell r="E66" t="str">
            <v>nee</v>
          </cell>
          <cell r="F66">
            <v>75357.89</v>
          </cell>
          <cell r="G66">
            <v>9528.07</v>
          </cell>
          <cell r="H66">
            <v>70022.170799999993</v>
          </cell>
          <cell r="I66">
            <v>79550.240000000005</v>
          </cell>
          <cell r="J66">
            <v>0</v>
          </cell>
          <cell r="K66">
            <v>79550.240000000005</v>
          </cell>
        </row>
        <row r="67">
          <cell r="A67" t="str">
            <v>06/020502</v>
          </cell>
          <cell r="B67" t="str">
            <v>Radboud universitair medisch centrum</v>
          </cell>
          <cell r="C67" t="str">
            <v>Postbus 9101</v>
          </cell>
          <cell r="D67" t="str">
            <v>6500 HB  NIJMEGEN</v>
          </cell>
          <cell r="E67" t="str">
            <v>nee</v>
          </cell>
          <cell r="F67">
            <v>214462.02</v>
          </cell>
          <cell r="G67">
            <v>7921.83</v>
          </cell>
          <cell r="H67">
            <v>206540.19</v>
          </cell>
          <cell r="I67">
            <v>214462.02</v>
          </cell>
          <cell r="J67">
            <v>100259.99</v>
          </cell>
          <cell r="K67">
            <v>114202.03</v>
          </cell>
        </row>
        <row r="68">
          <cell r="A68" t="str">
            <v>06/020602</v>
          </cell>
          <cell r="B68" t="str">
            <v>UNIVERSITAIR MEDISCH CENTRUM UTRECHT</v>
          </cell>
          <cell r="C68" t="str">
            <v>Postbus 85500</v>
          </cell>
          <cell r="D68" t="str">
            <v>3508 GA  UTRECHT</v>
          </cell>
          <cell r="E68" t="str">
            <v>nee</v>
          </cell>
          <cell r="F68">
            <v>894602.3</v>
          </cell>
          <cell r="G68">
            <v>77611.86</v>
          </cell>
          <cell r="H68">
            <v>816990.44000000006</v>
          </cell>
          <cell r="I68">
            <v>894602.3</v>
          </cell>
          <cell r="J68">
            <v>644178.81000000006</v>
          </cell>
          <cell r="K68">
            <v>250423.49</v>
          </cell>
        </row>
        <row r="69">
          <cell r="A69" t="str">
            <v>06/020701</v>
          </cell>
          <cell r="B69" t="str">
            <v>Stichting VUmc</v>
          </cell>
          <cell r="C69" t="str">
            <v>De Boelelaan 1117</v>
          </cell>
          <cell r="D69" t="str">
            <v>1081 HV  AMSTERDAM</v>
          </cell>
          <cell r="E69" t="str">
            <v>nee</v>
          </cell>
          <cell r="F69">
            <v>152082.41</v>
          </cell>
          <cell r="G69">
            <v>55.489999999999995</v>
          </cell>
          <cell r="H69">
            <v>152082.41</v>
          </cell>
          <cell r="I69">
            <v>152137.9</v>
          </cell>
          <cell r="J69">
            <v>0</v>
          </cell>
          <cell r="K69">
            <v>152137.9</v>
          </cell>
        </row>
        <row r="70">
          <cell r="A70" t="str">
            <v>06/020702</v>
          </cell>
          <cell r="B70" t="str">
            <v>ACADEMISCH MEDISCH CENTRUM</v>
          </cell>
          <cell r="C70" t="str">
            <v>Postbus 22660</v>
          </cell>
          <cell r="D70" t="str">
            <v>1100 DD  AMSTERDAM</v>
          </cell>
          <cell r="E70" t="str">
            <v>nee</v>
          </cell>
          <cell r="F70">
            <v>77649.84</v>
          </cell>
          <cell r="G70">
            <v>156.28000000000156</v>
          </cell>
          <cell r="H70">
            <v>77649.84</v>
          </cell>
          <cell r="I70">
            <v>77806.12</v>
          </cell>
          <cell r="J70">
            <v>0</v>
          </cell>
          <cell r="K70">
            <v>77806.12</v>
          </cell>
        </row>
        <row r="71">
          <cell r="A71" t="str">
            <v>06/020801</v>
          </cell>
          <cell r="B71" t="str">
            <v>LEIDS UNIVERSITAIR MEDISCH CENTRUM (LUMC)</v>
          </cell>
          <cell r="C71" t="str">
            <v>Postbus 9600</v>
          </cell>
          <cell r="D71" t="str">
            <v>2300 RC  LEIDEN</v>
          </cell>
          <cell r="E71" t="str">
            <v>nee</v>
          </cell>
          <cell r="F71">
            <v>3225114.4000000004</v>
          </cell>
          <cell r="G71">
            <v>859429</v>
          </cell>
          <cell r="H71">
            <v>2864163.4000000004</v>
          </cell>
          <cell r="I71">
            <v>3723592.4</v>
          </cell>
          <cell r="J71">
            <v>251575.43</v>
          </cell>
          <cell r="K71">
            <v>3472016.97</v>
          </cell>
        </row>
        <row r="72">
          <cell r="A72" t="str">
            <v>06/020806</v>
          </cell>
          <cell r="B72" t="str">
            <v>ERASMUS MEDISCH CENTRUM</v>
          </cell>
          <cell r="C72" t="str">
            <v>Postbus 2040</v>
          </cell>
          <cell r="D72" t="str">
            <v>3000 CA  ROTTERDAM</v>
          </cell>
          <cell r="E72" t="str">
            <v>nee</v>
          </cell>
          <cell r="F72">
            <v>744833.29</v>
          </cell>
          <cell r="G72">
            <v>116981</v>
          </cell>
          <cell r="H72">
            <v>638193.29</v>
          </cell>
          <cell r="I72">
            <v>755174.29</v>
          </cell>
          <cell r="J72">
            <v>406344.1</v>
          </cell>
          <cell r="K72">
            <v>348830.19</v>
          </cell>
        </row>
        <row r="73">
          <cell r="A73" t="str">
            <v>06/021101</v>
          </cell>
          <cell r="B73" t="str">
            <v>ACADEMISCH ZIEKENHUIS MAASTRICHT</v>
          </cell>
          <cell r="C73" t="str">
            <v>Postbus 5800</v>
          </cell>
          <cell r="D73" t="str">
            <v>6202 AZ  MAASTRICHT</v>
          </cell>
          <cell r="E73" t="str">
            <v>nee</v>
          </cell>
          <cell r="F73">
            <v>153089.54999999999</v>
          </cell>
          <cell r="G73">
            <v>2715.1800000000003</v>
          </cell>
          <cell r="H73">
            <v>150374.37</v>
          </cell>
          <cell r="I73">
            <v>153089.54999999999</v>
          </cell>
          <cell r="J73">
            <v>60139.64</v>
          </cell>
          <cell r="K73">
            <v>92949.91</v>
          </cell>
        </row>
        <row r="74">
          <cell r="A74" t="str">
            <v>06/061002</v>
          </cell>
          <cell r="B74" t="str">
            <v>STICHTING KEMPENHAEGHE</v>
          </cell>
          <cell r="C74" t="str">
            <v>Postbus 61</v>
          </cell>
          <cell r="D74" t="str">
            <v>5590 AB  HEEZE</v>
          </cell>
          <cell r="E74" t="str">
            <v>nee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06/080701</v>
          </cell>
          <cell r="B75" t="str">
            <v>NEDERLANDS KANKER INSTITUUT - ANTONI VAN LEEUWENHOEK ZHS</v>
          </cell>
          <cell r="C75" t="str">
            <v>Postbus 90203</v>
          </cell>
          <cell r="D75" t="str">
            <v>1006 BE  AMSTERDAM</v>
          </cell>
          <cell r="E75" t="str">
            <v>nee</v>
          </cell>
          <cell r="F75">
            <v>-124460.86</v>
          </cell>
          <cell r="G75">
            <v>17073.609999999997</v>
          </cell>
          <cell r="H75">
            <v>-124460.86</v>
          </cell>
          <cell r="I75">
            <v>-107387.25</v>
          </cell>
          <cell r="J75">
            <v>0</v>
          </cell>
          <cell r="K75">
            <v>-107387.25</v>
          </cell>
        </row>
        <row r="76">
          <cell r="A76" t="str">
            <v>06/080801</v>
          </cell>
          <cell r="B76" t="str">
            <v>PRINSES MÁXIMA CENTRUM VOOR KINDERONCOLOGIE B.V.</v>
          </cell>
          <cell r="C76" t="str">
            <v>Heidelberglaan 25</v>
          </cell>
          <cell r="D76" t="str">
            <v>3584 CS  UTRECHT</v>
          </cell>
          <cell r="E76" t="str">
            <v>nee</v>
          </cell>
          <cell r="F76">
            <v>45623.59</v>
          </cell>
          <cell r="G76">
            <v>0</v>
          </cell>
          <cell r="H76">
            <v>45623.59</v>
          </cell>
          <cell r="I76">
            <v>45623.59</v>
          </cell>
          <cell r="J76">
            <v>0</v>
          </cell>
          <cell r="K76">
            <v>45623.59</v>
          </cell>
        </row>
        <row r="77">
          <cell r="A77" t="str">
            <v>06/130802</v>
          </cell>
          <cell r="B77" t="str">
            <v>HET OOGZIEKENHUIS</v>
          </cell>
          <cell r="C77" t="str">
            <v>Postbus 70030</v>
          </cell>
          <cell r="D77" t="str">
            <v>3000 LM  ROTTERDAM</v>
          </cell>
          <cell r="E77" t="str">
            <v>nee</v>
          </cell>
          <cell r="F77">
            <v>27055.55</v>
          </cell>
          <cell r="G77">
            <v>4647.1399999999994</v>
          </cell>
          <cell r="H77">
            <v>25663.332999999951</v>
          </cell>
          <cell r="I77">
            <v>30310.47</v>
          </cell>
          <cell r="J77">
            <v>14011.15</v>
          </cell>
          <cell r="K77">
            <v>16299.32</v>
          </cell>
        </row>
        <row r="78">
          <cell r="A78" t="str">
            <v>06/160401</v>
          </cell>
          <cell r="B78" t="str">
            <v>REVALIDATIECENTRUM "HET ROESSINGH"</v>
          </cell>
          <cell r="C78" t="str">
            <v>Roessinghsbleekweg 33</v>
          </cell>
          <cell r="D78" t="str">
            <v>7522 AH  ENSCHEDE</v>
          </cell>
          <cell r="E78" t="str">
            <v>nee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06/160529</v>
          </cell>
          <cell r="B79" t="str">
            <v>Stichting Klimmendaal</v>
          </cell>
          <cell r="C79" t="str">
            <v>Postbus 9044</v>
          </cell>
          <cell r="D79" t="str">
            <v>6800 GG  ARNHEM</v>
          </cell>
          <cell r="E79" t="str">
            <v>nee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06/160602</v>
          </cell>
          <cell r="B80" t="str">
            <v>DE HOOGSTRAAT REVALIDATIE</v>
          </cell>
          <cell r="C80" t="str">
            <v>Rembrandtkade 10</v>
          </cell>
          <cell r="D80" t="str">
            <v>3583 TM  UTRECHT</v>
          </cell>
          <cell r="E80" t="str">
            <v>nee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06/160703</v>
          </cell>
          <cell r="B81" t="str">
            <v>Stichting Merem Behandelcentra (DE TRAPPENBERG Revalidatiece</v>
          </cell>
          <cell r="C81" t="str">
            <v>Soestdijkerstraatweg 129</v>
          </cell>
          <cell r="D81" t="str">
            <v>1213 VX  HILVERSUM</v>
          </cell>
          <cell r="E81" t="str">
            <v>nee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06/160704</v>
          </cell>
          <cell r="B82" t="str">
            <v>REVALIDATIECENTRUM HELIOMARE</v>
          </cell>
          <cell r="C82" t="str">
            <v>Postbus 78</v>
          </cell>
          <cell r="D82" t="str">
            <v>1940 AB  BEVERWIJK</v>
          </cell>
          <cell r="E82" t="str">
            <v>nee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06/160706</v>
          </cell>
          <cell r="B83" t="str">
            <v>READE</v>
          </cell>
          <cell r="C83" t="str">
            <v>Postbus 58271</v>
          </cell>
          <cell r="D83" t="str">
            <v>1040 HG  AMSTERDAM</v>
          </cell>
          <cell r="E83" t="str">
            <v>nee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06/160802</v>
          </cell>
          <cell r="B84" t="str">
            <v>Stichting Basalt</v>
          </cell>
          <cell r="C84" t="str">
            <v>Vrederustlaan 180</v>
          </cell>
          <cell r="D84" t="str">
            <v>2543 SW  'S-GRAVENHAGE</v>
          </cell>
          <cell r="E84" t="str">
            <v>nee</v>
          </cell>
          <cell r="F84">
            <v>123131.05</v>
          </cell>
          <cell r="G84">
            <v>0</v>
          </cell>
          <cell r="H84">
            <v>123131.0879999997</v>
          </cell>
          <cell r="I84">
            <v>123131.09</v>
          </cell>
          <cell r="J84">
            <v>79138.06</v>
          </cell>
          <cell r="K84">
            <v>43993.03</v>
          </cell>
        </row>
        <row r="85">
          <cell r="A85" t="str">
            <v>06/160808</v>
          </cell>
          <cell r="B85" t="str">
            <v>RIJNDAM REVALIDATIECENTRUM</v>
          </cell>
          <cell r="C85" t="str">
            <v>Postbus 23181</v>
          </cell>
          <cell r="D85" t="str">
            <v>3001 KD  ROTTERDAM</v>
          </cell>
          <cell r="E85" t="str">
            <v>nee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06/161007</v>
          </cell>
          <cell r="B86" t="str">
            <v>STICHTING REVANT</v>
          </cell>
          <cell r="C86" t="str">
            <v>Brabantlaan 1</v>
          </cell>
          <cell r="D86" t="str">
            <v>4817 JW  BREDA</v>
          </cell>
          <cell r="E86" t="str">
            <v>nee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06/161008</v>
          </cell>
          <cell r="B87" t="str">
            <v>Stichting Libra Revalidatie &amp; Audiologie</v>
          </cell>
          <cell r="C87" t="str">
            <v>Postbus 1355</v>
          </cell>
          <cell r="D87" t="str">
            <v>5602 BJ  EINDHOVEN</v>
          </cell>
          <cell r="E87" t="str">
            <v>nee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06/161104</v>
          </cell>
          <cell r="B88" t="str">
            <v>Stichting Adelante Zorg</v>
          </cell>
          <cell r="C88" t="str">
            <v>Postbus 88</v>
          </cell>
          <cell r="D88" t="str">
            <v>6430 AB  HOENSBROEK</v>
          </cell>
          <cell r="E88" t="str">
            <v>nee</v>
          </cell>
          <cell r="F88">
            <v>1026.17</v>
          </cell>
          <cell r="G88">
            <v>0</v>
          </cell>
          <cell r="H88">
            <v>1026.17</v>
          </cell>
          <cell r="I88">
            <v>1026.17</v>
          </cell>
          <cell r="J88">
            <v>154.18</v>
          </cell>
          <cell r="K88">
            <v>871.99</v>
          </cell>
        </row>
        <row r="89">
          <cell r="A89" t="str">
            <v>06/280501</v>
          </cell>
          <cell r="B89" t="str">
            <v>SINT MAARTENSKLINIEK</v>
          </cell>
          <cell r="C89" t="str">
            <v>Postbus 9011</v>
          </cell>
          <cell r="D89" t="str">
            <v>6500 GM  NIJMEGEN</v>
          </cell>
          <cell r="E89" t="str">
            <v>nee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19/009326</v>
          </cell>
          <cell r="B90" t="str">
            <v>Pento Audiologisch Centrum Friesland</v>
          </cell>
          <cell r="C90" t="str">
            <v>Linie 518</v>
          </cell>
          <cell r="D90" t="str">
            <v>7325 DZ  APELDOORN</v>
          </cell>
          <cell r="E90" t="str">
            <v>nee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19/009331</v>
          </cell>
          <cell r="B91" t="str">
            <v>STICHTING KENTALIS ZORG (AC AMSTERDAM)</v>
          </cell>
          <cell r="C91" t="str">
            <v>Hoogstraat 21</v>
          </cell>
          <cell r="D91" t="str">
            <v>5271 SW  SINT-MICHIELSGESTEL</v>
          </cell>
          <cell r="E91" t="str">
            <v>nee</v>
          </cell>
          <cell r="F91">
            <v>2806.59</v>
          </cell>
          <cell r="G91">
            <v>0</v>
          </cell>
          <cell r="H91">
            <v>2806.5920000000042</v>
          </cell>
          <cell r="I91">
            <v>2806.59</v>
          </cell>
          <cell r="J91">
            <v>2806.59</v>
          </cell>
          <cell r="K91">
            <v>0</v>
          </cell>
        </row>
        <row r="92">
          <cell r="A92" t="str">
            <v>19/009355</v>
          </cell>
          <cell r="B92" t="str">
            <v>AC HILVERSUM</v>
          </cell>
          <cell r="C92" t="str">
            <v>Postbus 7057</v>
          </cell>
          <cell r="D92" t="str">
            <v>1007 MB  AMSTERDAM</v>
          </cell>
          <cell r="E92" t="str">
            <v>nee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22/220006</v>
          </cell>
          <cell r="B93" t="str">
            <v>STICHTING DCA (DC Klinieken Tesselschade)</v>
          </cell>
          <cell r="C93" t="str">
            <v>Kromwijkdreef 11</v>
          </cell>
          <cell r="D93" t="str">
            <v>1108 JA  AMSTERDAM</v>
          </cell>
          <cell r="E93" t="str">
            <v>nee</v>
          </cell>
          <cell r="F93">
            <v>8024.2</v>
          </cell>
          <cell r="G93">
            <v>0</v>
          </cell>
          <cell r="H93">
            <v>8024.1990000000224</v>
          </cell>
          <cell r="I93">
            <v>8024.2</v>
          </cell>
          <cell r="J93">
            <v>7618.97</v>
          </cell>
          <cell r="K93">
            <v>405.23</v>
          </cell>
        </row>
        <row r="94">
          <cell r="A94" t="str">
            <v>22/220008</v>
          </cell>
          <cell r="B94" t="str">
            <v>STICHTING CENTRUM OOSTERWAL</v>
          </cell>
          <cell r="C94" t="str">
            <v>Postbus 20</v>
          </cell>
          <cell r="D94" t="str">
            <v>1800 AA  ALKMAAR</v>
          </cell>
          <cell r="E94" t="str">
            <v>nee</v>
          </cell>
          <cell r="F94">
            <v>1633.13</v>
          </cell>
          <cell r="G94">
            <v>0</v>
          </cell>
          <cell r="H94">
            <v>1633.13</v>
          </cell>
          <cell r="I94">
            <v>1633.13</v>
          </cell>
          <cell r="J94">
            <v>1469.28</v>
          </cell>
          <cell r="K94">
            <v>163.85</v>
          </cell>
        </row>
        <row r="95">
          <cell r="A95" t="str">
            <v>22/220010</v>
          </cell>
          <cell r="B95" t="str">
            <v>STICHTING BRAAM KLINIEK ASSEN</v>
          </cell>
          <cell r="C95" t="str">
            <v>Zoom 10</v>
          </cell>
          <cell r="D95" t="str">
            <v>9405 PS  ASSEN</v>
          </cell>
          <cell r="E95" t="str">
            <v>nee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22/220012</v>
          </cell>
          <cell r="B96" t="str">
            <v>BERGMAN MEDICAL CARE BV</v>
          </cell>
          <cell r="C96" t="str">
            <v>Gooimeer 11</v>
          </cell>
          <cell r="D96" t="str">
            <v>1411 DE  NAARDEN</v>
          </cell>
          <cell r="E96" t="str">
            <v>nee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22/220031</v>
          </cell>
          <cell r="B97" t="str">
            <v>ST. POLIKLINIEK DE BLAAK</v>
          </cell>
          <cell r="C97" t="str">
            <v>Blaak 243</v>
          </cell>
          <cell r="D97" t="str">
            <v>3011 GB  ROTTERDAM</v>
          </cell>
          <cell r="E97" t="str">
            <v>nee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22/220043</v>
          </cell>
          <cell r="B98" t="str">
            <v>Annatommie mc - centra voor orthopedie B.V.</v>
          </cell>
          <cell r="C98" t="str">
            <v>Janssoniuslaan 71</v>
          </cell>
          <cell r="D98" t="str">
            <v>3528 AH  UTRECHT</v>
          </cell>
          <cell r="E98" t="str">
            <v>nee</v>
          </cell>
          <cell r="F98">
            <v>27943.17</v>
          </cell>
          <cell r="G98">
            <v>0</v>
          </cell>
          <cell r="H98">
            <v>27943.159500000012</v>
          </cell>
          <cell r="I98">
            <v>27943.16</v>
          </cell>
          <cell r="J98">
            <v>28187.82</v>
          </cell>
          <cell r="K98">
            <v>-244.66</v>
          </cell>
        </row>
        <row r="99">
          <cell r="A99" t="str">
            <v>22/220045</v>
          </cell>
          <cell r="B99" t="str">
            <v>KNO HET GOOI EN OMSTREKEN</v>
          </cell>
          <cell r="C99" t="str">
            <v>Van Linschotenlaan 1</v>
          </cell>
          <cell r="D99" t="str">
            <v>1212 ES  HILVERSUM</v>
          </cell>
          <cell r="E99" t="str">
            <v>nee</v>
          </cell>
          <cell r="F99">
            <v>846.11</v>
          </cell>
          <cell r="G99">
            <v>0</v>
          </cell>
          <cell r="H99">
            <v>846.10500000000172</v>
          </cell>
          <cell r="I99">
            <v>846.11</v>
          </cell>
          <cell r="J99">
            <v>834.71</v>
          </cell>
          <cell r="K99">
            <v>11.4</v>
          </cell>
        </row>
        <row r="100">
          <cell r="A100" t="str">
            <v>22/220077</v>
          </cell>
          <cell r="B100" t="str">
            <v>MAURITSKLINIEKEN B.V. (DEN HAAG-Mauritskade)</v>
          </cell>
          <cell r="C100" t="str">
            <v>Carnegielaan 4</v>
          </cell>
          <cell r="D100" t="str">
            <v>2517 KH  'S-GRAVENHAGE</v>
          </cell>
          <cell r="E100" t="str">
            <v>nee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22/220079</v>
          </cell>
          <cell r="B101" t="str">
            <v>STICHTING KLINIEK LANGE VOORHOUT</v>
          </cell>
          <cell r="C101" t="str">
            <v>Braillelaan 6</v>
          </cell>
          <cell r="D101" t="str">
            <v>2289 CM  RIJSWIJK ZH</v>
          </cell>
          <cell r="E101" t="str">
            <v>nee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22/220080</v>
          </cell>
          <cell r="B102" t="str">
            <v>STICHTING VIASANA</v>
          </cell>
          <cell r="C102" t="str">
            <v>Postbus 4</v>
          </cell>
          <cell r="D102" t="str">
            <v>5450 AA  MILL</v>
          </cell>
          <cell r="E102" t="str">
            <v>nee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22/220091</v>
          </cell>
          <cell r="B103" t="str">
            <v>STICHTING VITALYS</v>
          </cell>
          <cell r="C103" t="str">
            <v>Wagnerlaan 55</v>
          </cell>
          <cell r="D103" t="str">
            <v>6815 AD  ARNHEM</v>
          </cell>
          <cell r="E103" t="str">
            <v>nee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22/220097</v>
          </cell>
          <cell r="B104" t="str">
            <v>MEDISCH CENTRUM KINDERWENS B.V.</v>
          </cell>
          <cell r="C104" t="str">
            <v>Simon Smitweg 16</v>
          </cell>
          <cell r="D104" t="str">
            <v>2353 GA  LEIDERDORP</v>
          </cell>
          <cell r="E104" t="str">
            <v>nee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22/220102</v>
          </cell>
          <cell r="B105" t="str">
            <v>Stichting MCD Behandelcentrum</v>
          </cell>
          <cell r="C105" t="str">
            <v>Edisonbaan 22</v>
          </cell>
          <cell r="D105" t="str">
            <v>3439 MN  NIEUWEGEIN</v>
          </cell>
          <cell r="E105" t="str">
            <v>nee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22/220106</v>
          </cell>
          <cell r="B106" t="str">
            <v>KEIZER KLINIEK (ASSEN/VOORSCHOTEN/DEN HAAG)</v>
          </cell>
          <cell r="C106" t="str">
            <v>Postbus 592</v>
          </cell>
          <cell r="D106" t="str">
            <v>2501 CN  'S-GRAVENHAGE</v>
          </cell>
          <cell r="E106" t="str">
            <v>nee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22/220126</v>
          </cell>
          <cell r="B107" t="str">
            <v>ZBC Eyescan B.V.</v>
          </cell>
          <cell r="C107" t="str">
            <v>Soestwetering 12 C</v>
          </cell>
          <cell r="D107" t="str">
            <v>3543 AZ  UTRECHT</v>
          </cell>
          <cell r="E107" t="str">
            <v>nee</v>
          </cell>
          <cell r="F107">
            <v>72689.45</v>
          </cell>
          <cell r="G107">
            <v>0</v>
          </cell>
          <cell r="H107">
            <v>72689.45</v>
          </cell>
          <cell r="I107">
            <v>72689.45</v>
          </cell>
          <cell r="J107">
            <v>0</v>
          </cell>
          <cell r="K107">
            <v>72689.45</v>
          </cell>
        </row>
        <row r="108">
          <cell r="A108" t="str">
            <v>22/220140</v>
          </cell>
          <cell r="B108" t="str">
            <v>KSYOS EXPERTISE CENTRUM B.V.</v>
          </cell>
          <cell r="C108" t="str">
            <v>Willem Fenengastraat 17</v>
          </cell>
          <cell r="D108" t="str">
            <v>1096 BL  AMSTERDAM</v>
          </cell>
          <cell r="E108" t="str">
            <v>nee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22/220142</v>
          </cell>
          <cell r="B109" t="str">
            <v>STICHTING CARDIOLOGIE CENTRA NEDERLAND</v>
          </cell>
          <cell r="C109" t="str">
            <v>Postbus 12003</v>
          </cell>
          <cell r="D109" t="str">
            <v>3501 AA  UTRECHT</v>
          </cell>
          <cell r="E109" t="str">
            <v>nee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22/220164</v>
          </cell>
          <cell r="B110" t="str">
            <v>Stichting De Vijf Meren Kliniek</v>
          </cell>
          <cell r="C110" t="str">
            <v>Postbus 417</v>
          </cell>
          <cell r="D110" t="str">
            <v>2000 AK  HAARLEM</v>
          </cell>
          <cell r="E110" t="str">
            <v>nee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 t="str">
            <v>22/220221</v>
          </cell>
          <cell r="B111" t="str">
            <v>OPSIS OOGARTSENPRAKTIJK</v>
          </cell>
          <cell r="C111" t="str">
            <v>Postbus 720</v>
          </cell>
          <cell r="D111" t="str">
            <v>1180 AS  AMSTELVEEN</v>
          </cell>
          <cell r="E111" t="str">
            <v>nee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22/220226</v>
          </cell>
          <cell r="B112" t="str">
            <v>STICHTING BESTE ZORG</v>
          </cell>
          <cell r="C112" t="str">
            <v>Postbus 601</v>
          </cell>
          <cell r="D112" t="str">
            <v>3700 AP  ZEIST</v>
          </cell>
          <cell r="E112" t="str">
            <v>nee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22/220236</v>
          </cell>
          <cell r="B113" t="str">
            <v>STICHTING MEDISCH CENTRUM MIDDEN NEDERLAND</v>
          </cell>
          <cell r="C113" t="str">
            <v>Naarderpoort 2 A</v>
          </cell>
          <cell r="D113" t="str">
            <v>1411 MA  NAARDEN</v>
          </cell>
          <cell r="E113" t="str">
            <v>nee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22/220271</v>
          </cell>
          <cell r="B114" t="str">
            <v>STICHTING DE KINDERKLINIEK</v>
          </cell>
          <cell r="C114" t="str">
            <v>Postbus 10053</v>
          </cell>
          <cell r="D114" t="str">
            <v>1301 AB  ALMERE</v>
          </cell>
          <cell r="E114" t="str">
            <v>nee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22/220306</v>
          </cell>
          <cell r="B115" t="str">
            <v>STICHTING OOGHEELKUNDIG CENTRUM HAARLEMMERMEER</v>
          </cell>
          <cell r="C115" t="str">
            <v>Hoofdweg 634</v>
          </cell>
          <cell r="D115" t="str">
            <v>2132 MK  HOOFDDORP</v>
          </cell>
          <cell r="E115" t="str">
            <v>nee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 t="str">
            <v>22/220330</v>
          </cell>
          <cell r="B116" t="str">
            <v>STICHTING ALEXANDER MONRO ZIEKENHUIS</v>
          </cell>
          <cell r="C116" t="str">
            <v>Postbus 181</v>
          </cell>
          <cell r="D116" t="str">
            <v>3720 AD  BILTHOVEN</v>
          </cell>
          <cell r="E116" t="str">
            <v>nee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22/220359</v>
          </cell>
          <cell r="B117" t="str">
            <v>WINNOCK ZORG B.V.</v>
          </cell>
          <cell r="C117" t="str">
            <v>Postbus 30514</v>
          </cell>
          <cell r="D117" t="str">
            <v>3503 AH  UTRECHT</v>
          </cell>
          <cell r="E117" t="str">
            <v>nee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22/220459</v>
          </cell>
          <cell r="B118" t="str">
            <v>STICHTING HAND EN POLS REVALIDATIE NEDERLAND</v>
          </cell>
          <cell r="C118" t="str">
            <v>Piet Heinstraat 35</v>
          </cell>
          <cell r="D118" t="str">
            <v>4461 GL  GOES</v>
          </cell>
          <cell r="E118" t="str">
            <v>nee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22/220779</v>
          </cell>
          <cell r="B119" t="str">
            <v>Berne Kliniek</v>
          </cell>
          <cell r="C119" t="str">
            <v>Nistelrodeseweg 10</v>
          </cell>
          <cell r="D119" t="str">
            <v>5406 PT  UDEN</v>
          </cell>
          <cell r="E119" t="str">
            <v>nee</v>
          </cell>
          <cell r="F119">
            <v>358.23</v>
          </cell>
          <cell r="G119">
            <v>0</v>
          </cell>
          <cell r="H119">
            <v>358.23</v>
          </cell>
          <cell r="I119">
            <v>358.23</v>
          </cell>
          <cell r="J119">
            <v>358.23</v>
          </cell>
          <cell r="K119">
            <v>0</v>
          </cell>
        </row>
        <row r="120">
          <cell r="A120" t="str">
            <v>22/220815</v>
          </cell>
          <cell r="B120" t="str">
            <v>STICHTING XPERT CLINIC</v>
          </cell>
          <cell r="C120" t="str">
            <v>Flight Forum 130</v>
          </cell>
          <cell r="D120" t="str">
            <v>5657 DD  EINDHOVEN</v>
          </cell>
          <cell r="E120" t="str">
            <v>nee</v>
          </cell>
          <cell r="F120">
            <v>14130.97</v>
          </cell>
          <cell r="G120">
            <v>0</v>
          </cell>
          <cell r="H120">
            <v>14130.975</v>
          </cell>
          <cell r="I120">
            <v>14130.98</v>
          </cell>
          <cell r="J120">
            <v>0</v>
          </cell>
          <cell r="K120">
            <v>14130.98</v>
          </cell>
        </row>
        <row r="121">
          <cell r="A121" t="str">
            <v>22/220978</v>
          </cell>
          <cell r="B121" t="str">
            <v>STICHTING HUID MEDISCH CENTRUM</v>
          </cell>
          <cell r="C121" t="str">
            <v>Paasheuvelweg 28</v>
          </cell>
          <cell r="D121" t="str">
            <v>1105 BJ  AMSTERDAM</v>
          </cell>
          <cell r="E121" t="str">
            <v>nee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22/221030</v>
          </cell>
          <cell r="B122" t="str">
            <v>ST. ORTHOPEDISCHE EN SPORTMEDISCHE KLINIEKEN OOST NEDERLAND</v>
          </cell>
          <cell r="C122" t="str">
            <v>Geerdinksweg 141</v>
          </cell>
          <cell r="D122" t="str">
            <v>7555 DL  HENGELO OV</v>
          </cell>
          <cell r="E122" t="str">
            <v>nee</v>
          </cell>
          <cell r="F122">
            <v>5310.75</v>
          </cell>
          <cell r="G122">
            <v>0</v>
          </cell>
          <cell r="H122">
            <v>5310.75</v>
          </cell>
          <cell r="I122">
            <v>5310.75</v>
          </cell>
          <cell r="J122">
            <v>4180.84</v>
          </cell>
          <cell r="K122">
            <v>1129.9100000000001</v>
          </cell>
        </row>
        <row r="123">
          <cell r="A123" t="str">
            <v>22/227288</v>
          </cell>
          <cell r="B123" t="str">
            <v>STICHTING CARE4HOMECARE</v>
          </cell>
          <cell r="C123" t="str">
            <v>Postbus 77</v>
          </cell>
          <cell r="D123" t="str">
            <v>5201 AB  'S-HERTOGENBOSCH</v>
          </cell>
          <cell r="E123" t="str">
            <v>nee</v>
          </cell>
          <cell r="F123">
            <v>6281.69</v>
          </cell>
          <cell r="G123">
            <v>0</v>
          </cell>
          <cell r="H123">
            <v>6281.69</v>
          </cell>
          <cell r="I123">
            <v>6281.69</v>
          </cell>
          <cell r="J123">
            <v>6281.69</v>
          </cell>
          <cell r="K123">
            <v>0</v>
          </cell>
        </row>
        <row r="124">
          <cell r="A124" t="str">
            <v>22/227420</v>
          </cell>
          <cell r="B124" t="str">
            <v>STICHTING HYPERBAAR GENEESKUNDIG CENTRUM</v>
          </cell>
          <cell r="C124" t="str">
            <v>Treubstraat 5 A</v>
          </cell>
          <cell r="D124" t="str">
            <v>2288 EG  RIJSWIJK ZH</v>
          </cell>
          <cell r="E124" t="str">
            <v>nee</v>
          </cell>
          <cell r="F124">
            <v>31632.01</v>
          </cell>
          <cell r="G124">
            <v>0</v>
          </cell>
          <cell r="H124">
            <v>31632.028000000006</v>
          </cell>
          <cell r="I124">
            <v>31632.03</v>
          </cell>
          <cell r="J124">
            <v>31661.8</v>
          </cell>
          <cell r="K124">
            <v>-29.77</v>
          </cell>
        </row>
        <row r="125">
          <cell r="A125" t="str">
            <v>34/009230</v>
          </cell>
          <cell r="B125" t="str">
            <v>STICHTING TROMBOSEDIENST LEIDEN</v>
          </cell>
          <cell r="C125" t="str">
            <v>Rijnsburgerweg 10</v>
          </cell>
          <cell r="D125" t="str">
            <v>2333 AA  LEIDEN</v>
          </cell>
          <cell r="E125" t="str">
            <v>nee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34/009279</v>
          </cell>
          <cell r="B126" t="str">
            <v>STICHTING ATAL-MEDIAL</v>
          </cell>
          <cell r="C126" t="str">
            <v>Postbus 69641</v>
          </cell>
          <cell r="D126" t="str">
            <v>1060 CR  AMSTERDAM</v>
          </cell>
          <cell r="E126" t="str">
            <v>nee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41/410910</v>
          </cell>
          <cell r="B127" t="str">
            <v>Careyn Utrecht West</v>
          </cell>
          <cell r="C127" t="str">
            <v>'s-Gravelandseweg 290</v>
          </cell>
          <cell r="D127" t="str">
            <v>3125 BK  SCHIEDAM</v>
          </cell>
          <cell r="E127" t="str">
            <v>nee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41/410919</v>
          </cell>
          <cell r="B128" t="str">
            <v>Stichting Axioncontinu Groep</v>
          </cell>
          <cell r="C128" t="str">
            <v>Beneluxlaan 922</v>
          </cell>
          <cell r="D128" t="str">
            <v>3526 KJ  UTRECHT</v>
          </cell>
          <cell r="E128" t="str">
            <v>nee</v>
          </cell>
          <cell r="F128">
            <v>670.2</v>
          </cell>
          <cell r="G128">
            <v>0</v>
          </cell>
          <cell r="H128">
            <v>670.20159999998293</v>
          </cell>
          <cell r="I128">
            <v>670.2</v>
          </cell>
          <cell r="J128">
            <v>33.33</v>
          </cell>
          <cell r="K128">
            <v>636.87</v>
          </cell>
        </row>
        <row r="129">
          <cell r="A129" t="str">
            <v>41/411109</v>
          </cell>
          <cell r="B129" t="str">
            <v>STICHTING AMARIS ZORGGROEP</v>
          </cell>
          <cell r="C129" t="str">
            <v>Werkdroger 1</v>
          </cell>
          <cell r="D129" t="str">
            <v>1251 CM  LAREN NH</v>
          </cell>
          <cell r="E129" t="str">
            <v>nee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41/411303</v>
          </cell>
          <cell r="B130" t="str">
            <v>STICHTING ZORGBALANS VPH-VZH</v>
          </cell>
          <cell r="C130" t="str">
            <v>Postbus 6166</v>
          </cell>
          <cell r="D130" t="str">
            <v>2001 HD  HAARLEM</v>
          </cell>
          <cell r="E130" t="str">
            <v>nee</v>
          </cell>
          <cell r="F130">
            <v>47345.32</v>
          </cell>
          <cell r="G130">
            <v>0</v>
          </cell>
          <cell r="H130">
            <v>47345.32</v>
          </cell>
          <cell r="I130">
            <v>47345.32</v>
          </cell>
          <cell r="J130">
            <v>0</v>
          </cell>
          <cell r="K130">
            <v>47345.32</v>
          </cell>
        </row>
        <row r="131">
          <cell r="A131" t="str">
            <v>41/411305</v>
          </cell>
          <cell r="B131" t="str">
            <v>Stichting KennemerHart</v>
          </cell>
          <cell r="C131" t="str">
            <v>Diakenhuisweg 41</v>
          </cell>
          <cell r="D131" t="str">
            <v>2033 AP  HAARLEM</v>
          </cell>
          <cell r="E131" t="str">
            <v>nee</v>
          </cell>
          <cell r="F131">
            <v>53451.06</v>
          </cell>
          <cell r="G131">
            <v>0</v>
          </cell>
          <cell r="H131">
            <v>53451.06</v>
          </cell>
          <cell r="I131">
            <v>53451.06</v>
          </cell>
          <cell r="J131">
            <v>0</v>
          </cell>
          <cell r="K131">
            <v>53451.06</v>
          </cell>
        </row>
        <row r="132">
          <cell r="A132" t="str">
            <v>41/411310</v>
          </cell>
          <cell r="B132" t="str">
            <v>VIVA ZORGGROEP</v>
          </cell>
          <cell r="C132" t="str">
            <v>Postbus 95</v>
          </cell>
          <cell r="D132" t="str">
            <v>1960 AB  HEEMSKERK</v>
          </cell>
          <cell r="E132" t="str">
            <v>nee</v>
          </cell>
          <cell r="F132">
            <v>9217.3700000000008</v>
          </cell>
          <cell r="G132">
            <v>0</v>
          </cell>
          <cell r="H132">
            <v>9217.3700000000008</v>
          </cell>
          <cell r="I132">
            <v>9217.3700000000008</v>
          </cell>
          <cell r="J132">
            <v>0</v>
          </cell>
          <cell r="K132">
            <v>9217.3700000000008</v>
          </cell>
        </row>
        <row r="133">
          <cell r="A133" t="str">
            <v>41/411521</v>
          </cell>
          <cell r="B133" t="str">
            <v>STICHTING CORDAAN</v>
          </cell>
          <cell r="C133" t="str">
            <v>Postbus 1103</v>
          </cell>
          <cell r="D133" t="str">
            <v>1000 BC  AMSTERDAM</v>
          </cell>
          <cell r="E133" t="str">
            <v>nee</v>
          </cell>
          <cell r="F133">
            <v>47346.2</v>
          </cell>
          <cell r="G133">
            <v>0</v>
          </cell>
          <cell r="H133">
            <v>47346.2</v>
          </cell>
          <cell r="I133">
            <v>47346.2</v>
          </cell>
          <cell r="J133">
            <v>0</v>
          </cell>
          <cell r="K133">
            <v>47346.2</v>
          </cell>
        </row>
        <row r="134">
          <cell r="A134" t="str">
            <v>41/411601</v>
          </cell>
          <cell r="B134" t="str">
            <v>STICHTING AMSTELRING (VRZ+VPL+THZ)</v>
          </cell>
          <cell r="C134" t="str">
            <v>Postbus 9225</v>
          </cell>
          <cell r="D134" t="str">
            <v>1006 AE  AMSTERDAM</v>
          </cell>
          <cell r="E134" t="str">
            <v>nee</v>
          </cell>
          <cell r="F134">
            <v>51111.39</v>
          </cell>
          <cell r="G134">
            <v>0</v>
          </cell>
          <cell r="H134">
            <v>51111.39</v>
          </cell>
          <cell r="I134">
            <v>51111.39</v>
          </cell>
          <cell r="J134">
            <v>0</v>
          </cell>
          <cell r="K134">
            <v>51111.39</v>
          </cell>
        </row>
        <row r="135">
          <cell r="A135" t="str">
            <v>41/411602</v>
          </cell>
          <cell r="B135" t="str">
            <v>ZONNEHUIS GROEP AMSTELLAND</v>
          </cell>
          <cell r="C135" t="str">
            <v>Postbus 567</v>
          </cell>
          <cell r="D135" t="str">
            <v>1180 AN  AMSTELVEEN</v>
          </cell>
          <cell r="E135" t="str">
            <v>nee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 t="str">
            <v>41/411700</v>
          </cell>
          <cell r="B136" t="str">
            <v>Stichting Topaz</v>
          </cell>
          <cell r="C136" t="str">
            <v>Aaltje Noordewierlaan 50</v>
          </cell>
          <cell r="D136" t="str">
            <v>2324 KS  LEIDEN</v>
          </cell>
          <cell r="E136" t="str">
            <v>nee</v>
          </cell>
          <cell r="F136">
            <v>95300.74</v>
          </cell>
          <cell r="G136">
            <v>0</v>
          </cell>
          <cell r="H136">
            <v>95300.74</v>
          </cell>
          <cell r="I136">
            <v>95300.74</v>
          </cell>
          <cell r="J136">
            <v>0</v>
          </cell>
          <cell r="K136">
            <v>95300.74</v>
          </cell>
        </row>
        <row r="137">
          <cell r="A137" t="str">
            <v>41/411714</v>
          </cell>
          <cell r="B137" t="str">
            <v>STICHTING MARENTE</v>
          </cell>
          <cell r="C137" t="str">
            <v>Rijnsburgerweg 2</v>
          </cell>
          <cell r="D137" t="str">
            <v>2215 RA  VOORHOUT</v>
          </cell>
          <cell r="E137" t="str">
            <v>nee</v>
          </cell>
          <cell r="F137">
            <v>156726.94</v>
          </cell>
          <cell r="G137">
            <v>0</v>
          </cell>
          <cell r="H137">
            <v>156726.94</v>
          </cell>
          <cell r="I137">
            <v>156726.94</v>
          </cell>
          <cell r="J137">
            <v>0</v>
          </cell>
          <cell r="K137">
            <v>156726.94</v>
          </cell>
        </row>
        <row r="138">
          <cell r="A138" t="str">
            <v>41/411715</v>
          </cell>
          <cell r="B138" t="str">
            <v>STICHTING ALRIJNE ZORGGROEP</v>
          </cell>
          <cell r="C138" t="str">
            <v>Postbus 4220</v>
          </cell>
          <cell r="D138" t="str">
            <v>2350 CC  LEIDERDORP</v>
          </cell>
          <cell r="E138" t="str">
            <v>nee</v>
          </cell>
          <cell r="F138">
            <v>115532.59</v>
          </cell>
          <cell r="G138">
            <v>0</v>
          </cell>
          <cell r="H138">
            <v>115532.59</v>
          </cell>
          <cell r="I138">
            <v>115532.59</v>
          </cell>
          <cell r="J138">
            <v>0</v>
          </cell>
          <cell r="K138">
            <v>115532.59</v>
          </cell>
        </row>
        <row r="139">
          <cell r="A139" t="str">
            <v>41/411901</v>
          </cell>
          <cell r="B139" t="str">
            <v>Stichting Zorginstellingen Pieter van Foreest</v>
          </cell>
          <cell r="C139" t="str">
            <v>Kalfjeslaan 2</v>
          </cell>
          <cell r="D139" t="str">
            <v>2623 AA  DELFT</v>
          </cell>
          <cell r="E139" t="str">
            <v>nee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41/412108</v>
          </cell>
          <cell r="B140" t="str">
            <v>STICHTING LAURENS</v>
          </cell>
          <cell r="C140" t="str">
            <v>G.H. Betzweg 1</v>
          </cell>
          <cell r="D140" t="str">
            <v>3068 AZ  ROTTERDAM</v>
          </cell>
          <cell r="E140" t="str">
            <v>nee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41/413201</v>
          </cell>
          <cell r="B141" t="str">
            <v>Stichting Zorggroep Solis</v>
          </cell>
          <cell r="C141" t="str">
            <v>Hermelijn 2</v>
          </cell>
          <cell r="D141" t="str">
            <v>7423 EJ  DEVENTER</v>
          </cell>
          <cell r="E141" t="str">
            <v>nee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41/413202</v>
          </cell>
          <cell r="B142" t="str">
            <v>CARINOVA WOONZORG</v>
          </cell>
          <cell r="C142" t="str">
            <v>Postbus 678</v>
          </cell>
          <cell r="D142" t="str">
            <v>7400 AR  DEVENTER</v>
          </cell>
          <cell r="E142" t="str">
            <v>nee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47/470317</v>
          </cell>
          <cell r="B143" t="str">
            <v>WZH PRINSENHOF</v>
          </cell>
          <cell r="C143" t="str">
            <v>Gv Juliana v Stolbergln 1</v>
          </cell>
          <cell r="D143" t="str">
            <v>2263 AA  LEIDSCHENDAM</v>
          </cell>
          <cell r="E143" t="str">
            <v>nee</v>
          </cell>
          <cell r="F143">
            <v>9085.33</v>
          </cell>
          <cell r="G143">
            <v>0</v>
          </cell>
          <cell r="H143">
            <v>9085.33</v>
          </cell>
          <cell r="I143">
            <v>9085.33</v>
          </cell>
          <cell r="J143">
            <v>0</v>
          </cell>
          <cell r="K143">
            <v>9085.33</v>
          </cell>
        </row>
        <row r="144">
          <cell r="A144" t="str">
            <v>47/471017</v>
          </cell>
          <cell r="B144" t="e">
            <v>#N/A</v>
          </cell>
          <cell r="C144" t="e">
            <v>#N/A</v>
          </cell>
          <cell r="D144" t="e">
            <v>#N/A</v>
          </cell>
          <cell r="E144" t="str">
            <v>nee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47/471054</v>
          </cell>
          <cell r="B145" t="str">
            <v>Beweging 3.0 VPH De Pol</v>
          </cell>
          <cell r="C145" t="str">
            <v>Vetkamp 85</v>
          </cell>
          <cell r="D145" t="str">
            <v>3862 JN  NIJKERK GLD</v>
          </cell>
          <cell r="E145" t="str">
            <v>nee</v>
          </cell>
          <cell r="F145">
            <v>1575.18</v>
          </cell>
          <cell r="G145">
            <v>0</v>
          </cell>
          <cell r="H145">
            <v>1575.18</v>
          </cell>
          <cell r="I145">
            <v>1575.18</v>
          </cell>
          <cell r="J145">
            <v>0</v>
          </cell>
          <cell r="K145">
            <v>1575.18</v>
          </cell>
        </row>
        <row r="146">
          <cell r="A146" t="str">
            <v>47/471320</v>
          </cell>
          <cell r="B146" t="str">
            <v>STICHTING AAFJE THUISZORG HUIZEN ZORGHOTELS</v>
          </cell>
          <cell r="C146" t="str">
            <v>Postbus 8604</v>
          </cell>
          <cell r="D146" t="str">
            <v>3009 AP  ROTTERDAM</v>
          </cell>
          <cell r="E146" t="str">
            <v>nee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47/471805</v>
          </cell>
          <cell r="B147" t="str">
            <v>JACOB KLINIEK</v>
          </cell>
          <cell r="C147" t="str">
            <v>Schipholweg 4</v>
          </cell>
          <cell r="D147" t="str">
            <v>2035 LB  HAARLEM</v>
          </cell>
          <cell r="E147" t="str">
            <v>nee</v>
          </cell>
          <cell r="F147">
            <v>126318.52</v>
          </cell>
          <cell r="G147">
            <v>0</v>
          </cell>
          <cell r="H147">
            <v>126318.52</v>
          </cell>
          <cell r="I147">
            <v>126318.52</v>
          </cell>
          <cell r="J147">
            <v>0</v>
          </cell>
          <cell r="K147">
            <v>126318.52</v>
          </cell>
        </row>
        <row r="148">
          <cell r="A148" t="str">
            <v>50/009044</v>
          </cell>
          <cell r="B148" t="str">
            <v>STICHTING ATAL-MEDIAL</v>
          </cell>
          <cell r="C148" t="str">
            <v>Postbus 69641</v>
          </cell>
          <cell r="D148" t="str">
            <v>1060 CR  AMSTERDAM</v>
          </cell>
          <cell r="E148" t="str">
            <v>nee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50/009049</v>
          </cell>
          <cell r="B149" t="str">
            <v>SCAL MEDISCHE DIAGNOSTIEK</v>
          </cell>
          <cell r="C149" t="str">
            <v>Postbus 16080</v>
          </cell>
          <cell r="D149" t="str">
            <v>2301 GB  LEIDEN</v>
          </cell>
          <cell r="E149" t="str">
            <v>nee</v>
          </cell>
          <cell r="F149">
            <v>15744.68</v>
          </cell>
          <cell r="G149">
            <v>0</v>
          </cell>
          <cell r="H149">
            <v>15744.687999999989</v>
          </cell>
          <cell r="I149">
            <v>15744.69</v>
          </cell>
          <cell r="J149">
            <v>16318.77</v>
          </cell>
          <cell r="K149">
            <v>-574.08000000000004</v>
          </cell>
        </row>
        <row r="150">
          <cell r="A150" t="str">
            <v>50/009055</v>
          </cell>
          <cell r="B150" t="str">
            <v>STREEKLABORATORIUM KENNEMERLAND</v>
          </cell>
          <cell r="C150" t="str">
            <v>Boerhaavelaan 26</v>
          </cell>
          <cell r="D150" t="str">
            <v>2035 RC  HAARLEM</v>
          </cell>
          <cell r="E150" t="str">
            <v>nee</v>
          </cell>
          <cell r="F150">
            <v>23890.87</v>
          </cell>
          <cell r="G150">
            <v>0</v>
          </cell>
          <cell r="H150">
            <v>23890.878000000015</v>
          </cell>
          <cell r="I150">
            <v>23890.880000000001</v>
          </cell>
          <cell r="J150">
            <v>24168.560000000001</v>
          </cell>
          <cell r="K150">
            <v>-277.68</v>
          </cell>
        </row>
        <row r="151">
          <cell r="A151" t="str">
            <v>50/009065</v>
          </cell>
          <cell r="B151" t="str">
            <v>STICHTING IZORE ( CENTRUM INFECTIEZIEKTEN FRIESLAND )</v>
          </cell>
          <cell r="C151" t="str">
            <v/>
          </cell>
          <cell r="D151">
            <v>0</v>
          </cell>
          <cell r="E151" t="str">
            <v>nee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50/009083</v>
          </cell>
          <cell r="B152" t="str">
            <v>Eurofins LCPL B.V.</v>
          </cell>
          <cell r="C152" t="str">
            <v>Postbus 1004</v>
          </cell>
          <cell r="D152" t="str">
            <v>2280 CA  RIJSWIJK ZH</v>
          </cell>
          <cell r="E152" t="str">
            <v>nee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50/500008</v>
          </cell>
          <cell r="B153" t="str">
            <v>UNILABS EERSTELIJNSDIAGNOSTIEK B.V.</v>
          </cell>
          <cell r="C153" t="str">
            <v>Postbus 50000</v>
          </cell>
          <cell r="D153" t="str">
            <v>7500 KA  ENSCHEDE</v>
          </cell>
          <cell r="E153" t="str">
            <v>nee</v>
          </cell>
          <cell r="F153">
            <v>2862.32</v>
          </cell>
          <cell r="G153">
            <v>0</v>
          </cell>
          <cell r="H153">
            <v>2862.32</v>
          </cell>
          <cell r="I153">
            <v>2862.32</v>
          </cell>
          <cell r="J153">
            <v>2827.25</v>
          </cell>
          <cell r="K153">
            <v>35.07</v>
          </cell>
        </row>
        <row r="154">
          <cell r="A154" t="str">
            <v>51/000976</v>
          </cell>
          <cell r="B154" t="str">
            <v>STICHTING KLINISCH-GENETISCH CENTRUM NIJMEGEN EO</v>
          </cell>
          <cell r="C154" t="str">
            <v>Postbus 9101</v>
          </cell>
          <cell r="D154" t="str">
            <v>6500 HB  NIJMEGEN</v>
          </cell>
          <cell r="E154" t="str">
            <v>nee</v>
          </cell>
          <cell r="F154">
            <v>17804.53</v>
          </cell>
          <cell r="G154">
            <v>0</v>
          </cell>
          <cell r="H154">
            <v>17804.514999999985</v>
          </cell>
          <cell r="I154">
            <v>17804.52</v>
          </cell>
          <cell r="J154">
            <v>15582.5</v>
          </cell>
          <cell r="K154">
            <v>2222.02</v>
          </cell>
        </row>
        <row r="155">
          <cell r="A155" t="str">
            <v>06/010301</v>
          </cell>
          <cell r="B155" t="str">
            <v>WILHELMINA ZIEKENHUIS</v>
          </cell>
          <cell r="C155" t="str">
            <v>Postbus 30001</v>
          </cell>
          <cell r="D155" t="str">
            <v>9400 RA  ASSEN</v>
          </cell>
          <cell r="E155" t="str">
            <v>nee</v>
          </cell>
          <cell r="F155">
            <v>0</v>
          </cell>
          <cell r="G155">
            <v>580.29999999999995</v>
          </cell>
          <cell r="H155">
            <v>0</v>
          </cell>
          <cell r="I155">
            <v>580.29999999999995</v>
          </cell>
          <cell r="J155">
            <v>0</v>
          </cell>
          <cell r="K155">
            <v>580.29999999999995</v>
          </cell>
        </row>
        <row r="156">
          <cell r="A156" t="str">
            <v>06/010304</v>
          </cell>
          <cell r="B156" t="str">
            <v>Stichting Treant Ziekenhuiszorg</v>
          </cell>
          <cell r="C156" t="str">
            <v>Postbus 30000</v>
          </cell>
          <cell r="D156" t="str">
            <v>7900 RA  HOOGEVEEN</v>
          </cell>
          <cell r="E156" t="str">
            <v>nee</v>
          </cell>
          <cell r="F156">
            <v>0</v>
          </cell>
          <cell r="G156">
            <v>2170.3500000000004</v>
          </cell>
          <cell r="H156">
            <v>0</v>
          </cell>
          <cell r="I156">
            <v>2170.35</v>
          </cell>
          <cell r="J156">
            <v>0</v>
          </cell>
          <cell r="K156">
            <v>2170.35</v>
          </cell>
        </row>
        <row r="157">
          <cell r="A157" t="str">
            <v>06/010418</v>
          </cell>
          <cell r="B157" t="str">
            <v>SAXENBURGH MEDISCH CENTRUM</v>
          </cell>
          <cell r="C157" t="str">
            <v>Postbus 1</v>
          </cell>
          <cell r="D157" t="str">
            <v>7770 AA  HARDENBERG</v>
          </cell>
          <cell r="E157" t="str">
            <v>nee</v>
          </cell>
          <cell r="F157">
            <v>0</v>
          </cell>
          <cell r="G157">
            <v>-73.760000000000005</v>
          </cell>
          <cell r="H157">
            <v>0</v>
          </cell>
          <cell r="I157">
            <v>-73.760000000000005</v>
          </cell>
          <cell r="J157">
            <v>0</v>
          </cell>
          <cell r="K157">
            <v>-73.760000000000005</v>
          </cell>
        </row>
        <row r="158">
          <cell r="A158" t="str">
            <v>06/010704</v>
          </cell>
          <cell r="B158" t="str">
            <v>ZIEKENHUIS AMSTELLAND</v>
          </cell>
          <cell r="C158" t="str">
            <v>Postbus 328</v>
          </cell>
          <cell r="D158" t="str">
            <v>1180 AH  AMSTELVEEN</v>
          </cell>
          <cell r="E158" t="str">
            <v>nee</v>
          </cell>
          <cell r="F158">
            <v>0</v>
          </cell>
          <cell r="G158">
            <v>138164.57999999999</v>
          </cell>
          <cell r="H158">
            <v>0</v>
          </cell>
          <cell r="I158">
            <v>138164.57999999999</v>
          </cell>
          <cell r="J158">
            <v>0</v>
          </cell>
          <cell r="K158">
            <v>138164.57999999999</v>
          </cell>
        </row>
        <row r="159">
          <cell r="A159" t="str">
            <v>06/010863</v>
          </cell>
          <cell r="B159" t="str">
            <v>SPIJKENISSE MEDISCH CENTRUM B.V.</v>
          </cell>
          <cell r="C159" t="str">
            <v>Ruwaard van Puttenweg 500</v>
          </cell>
          <cell r="D159" t="str">
            <v>3201 GZ  SPIJKENISSE</v>
          </cell>
          <cell r="E159" t="str">
            <v>nee</v>
          </cell>
          <cell r="F159">
            <v>0</v>
          </cell>
          <cell r="G159">
            <v>2092.79</v>
          </cell>
          <cell r="H159">
            <v>0</v>
          </cell>
          <cell r="I159">
            <v>2092.79</v>
          </cell>
          <cell r="J159">
            <v>0</v>
          </cell>
          <cell r="K159">
            <v>2092.79</v>
          </cell>
        </row>
        <row r="160">
          <cell r="A160" t="str">
            <v>06/011002</v>
          </cell>
          <cell r="B160" t="str">
            <v>Maasziekenhuis Pantein B.V.</v>
          </cell>
          <cell r="C160" t="str">
            <v>Dokter Kopstraat 1</v>
          </cell>
          <cell r="D160" t="str">
            <v>5835 DV  BEUGEN</v>
          </cell>
          <cell r="E160" t="str">
            <v>nee</v>
          </cell>
          <cell r="F160">
            <v>0</v>
          </cell>
          <cell r="G160">
            <v>1001.73</v>
          </cell>
          <cell r="H160">
            <v>0</v>
          </cell>
          <cell r="I160">
            <v>1001.73</v>
          </cell>
          <cell r="J160">
            <v>0</v>
          </cell>
          <cell r="K160">
            <v>1001.73</v>
          </cell>
        </row>
        <row r="161">
          <cell r="A161" t="str">
            <v>06/011026</v>
          </cell>
          <cell r="B161" t="str">
            <v>ELKERLIEK ZIEKENHUIS</v>
          </cell>
          <cell r="C161" t="str">
            <v>Postbus 98</v>
          </cell>
          <cell r="D161" t="str">
            <v>5700 AB  HELMOND</v>
          </cell>
          <cell r="E161" t="str">
            <v>nee</v>
          </cell>
          <cell r="F161">
            <v>0</v>
          </cell>
          <cell r="G161">
            <v>179.49</v>
          </cell>
          <cell r="H161">
            <v>0</v>
          </cell>
          <cell r="I161">
            <v>179.49</v>
          </cell>
          <cell r="J161">
            <v>0</v>
          </cell>
          <cell r="K161">
            <v>179.49</v>
          </cell>
        </row>
        <row r="162">
          <cell r="A162" t="str">
            <v>06/011202</v>
          </cell>
          <cell r="B162" t="str">
            <v>STICHTING FLEVOZIEKENHUIS</v>
          </cell>
          <cell r="C162" t="str">
            <v>Postbus 3005</v>
          </cell>
          <cell r="D162" t="str">
            <v>1300 EG  ALMERE</v>
          </cell>
          <cell r="E162" t="str">
            <v>nee</v>
          </cell>
          <cell r="F162">
            <v>0</v>
          </cell>
          <cell r="G162">
            <v>9078.7899999999991</v>
          </cell>
          <cell r="H162">
            <v>0</v>
          </cell>
          <cell r="I162">
            <v>9078.7900000000009</v>
          </cell>
          <cell r="J162">
            <v>0</v>
          </cell>
          <cell r="K162">
            <v>9078.7900000000009</v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D163" t="str">
            <v/>
          </cell>
          <cell r="E163" t="str">
            <v>nee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D164" t="str">
            <v/>
          </cell>
          <cell r="E164" t="str">
            <v>nee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D165" t="str">
            <v/>
          </cell>
          <cell r="E165" t="str">
            <v>nee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/>
          </cell>
        </row>
        <row r="166">
          <cell r="A166" t="str">
            <v/>
          </cell>
          <cell r="B166" t="str">
            <v/>
          </cell>
          <cell r="C166" t="str">
            <v/>
          </cell>
          <cell r="D166" t="str">
            <v/>
          </cell>
          <cell r="E166" t="str">
            <v>nee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/>
          </cell>
        </row>
        <row r="167">
          <cell r="A167" t="str">
            <v/>
          </cell>
          <cell r="B167" t="str">
            <v/>
          </cell>
          <cell r="C167" t="str">
            <v/>
          </cell>
          <cell r="D167" t="str">
            <v/>
          </cell>
          <cell r="E167" t="str">
            <v>nee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/>
          </cell>
        </row>
        <row r="168">
          <cell r="A168" t="str">
            <v/>
          </cell>
          <cell r="B168" t="str">
            <v/>
          </cell>
          <cell r="C168" t="str">
            <v/>
          </cell>
          <cell r="D168" t="str">
            <v/>
          </cell>
          <cell r="E168" t="str">
            <v>nee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/>
          </cell>
        </row>
        <row r="169">
          <cell r="A169" t="str">
            <v/>
          </cell>
          <cell r="B169" t="str">
            <v/>
          </cell>
          <cell r="C169" t="str">
            <v/>
          </cell>
          <cell r="D169" t="str">
            <v/>
          </cell>
          <cell r="E169" t="str">
            <v>nee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/>
          </cell>
        </row>
        <row r="170">
          <cell r="A170" t="str">
            <v/>
          </cell>
          <cell r="B170" t="str">
            <v/>
          </cell>
          <cell r="C170" t="str">
            <v/>
          </cell>
          <cell r="D170" t="str">
            <v/>
          </cell>
          <cell r="E170" t="str">
            <v>nee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/>
          </cell>
        </row>
        <row r="171">
          <cell r="A171" t="str">
            <v/>
          </cell>
          <cell r="B171" t="str">
            <v/>
          </cell>
          <cell r="C171" t="str">
            <v/>
          </cell>
          <cell r="D171" t="str">
            <v/>
          </cell>
          <cell r="E171" t="str">
            <v>nee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/>
          </cell>
        </row>
        <row r="172">
          <cell r="A172" t="str">
            <v/>
          </cell>
          <cell r="B172" t="str">
            <v/>
          </cell>
          <cell r="C172" t="str">
            <v/>
          </cell>
          <cell r="D172" t="str">
            <v/>
          </cell>
          <cell r="E172" t="str">
            <v>nee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/>
          </cell>
        </row>
        <row r="173">
          <cell r="A173" t="str">
            <v/>
          </cell>
          <cell r="B173" t="str">
            <v/>
          </cell>
          <cell r="C173" t="str">
            <v/>
          </cell>
          <cell r="D173" t="str">
            <v/>
          </cell>
          <cell r="E173" t="str">
            <v>nee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/>
          </cell>
        </row>
        <row r="174">
          <cell r="A174" t="str">
            <v/>
          </cell>
          <cell r="B174" t="str">
            <v/>
          </cell>
          <cell r="C174" t="str">
            <v/>
          </cell>
          <cell r="D174" t="str">
            <v/>
          </cell>
          <cell r="E174" t="str">
            <v>nee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/>
          </cell>
        </row>
        <row r="175">
          <cell r="A175" t="str">
            <v/>
          </cell>
          <cell r="B175" t="str">
            <v/>
          </cell>
          <cell r="C175" t="str">
            <v/>
          </cell>
          <cell r="D175" t="str">
            <v/>
          </cell>
          <cell r="E175" t="str">
            <v>nee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/>
          </cell>
        </row>
        <row r="176">
          <cell r="A176" t="str">
            <v/>
          </cell>
          <cell r="B176" t="str">
            <v/>
          </cell>
          <cell r="C176" t="str">
            <v/>
          </cell>
          <cell r="D176" t="str">
            <v/>
          </cell>
          <cell r="E176" t="str">
            <v>nee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D177" t="str">
            <v/>
          </cell>
          <cell r="E177" t="str">
            <v>nee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/>
          </cell>
        </row>
        <row r="178">
          <cell r="A178" t="str">
            <v/>
          </cell>
          <cell r="B178" t="str">
            <v/>
          </cell>
          <cell r="C178" t="str">
            <v/>
          </cell>
          <cell r="D178" t="str">
            <v/>
          </cell>
          <cell r="E178" t="str">
            <v>nee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/>
          </cell>
        </row>
        <row r="179">
          <cell r="A179" t="str">
            <v>Transformatiegelden</v>
          </cell>
        </row>
        <row r="180">
          <cell r="A180" t="str">
            <v>06/010752</v>
          </cell>
          <cell r="B180" t="str">
            <v>Stichting Dijklander Ziekenhuis</v>
          </cell>
          <cell r="C180" t="str">
            <v>Postbus 600</v>
          </cell>
          <cell r="D180" t="str">
            <v>1620 AR  HOORN NH</v>
          </cell>
          <cell r="E180" t="str">
            <v>nee</v>
          </cell>
          <cell r="I180">
            <v>-6687.99</v>
          </cell>
          <cell r="J180">
            <v>0</v>
          </cell>
          <cell r="K180">
            <v>-6687.99</v>
          </cell>
        </row>
        <row r="181">
          <cell r="A181" t="str">
            <v>06/010520</v>
          </cell>
          <cell r="B181" t="str">
            <v>ZIEKENHUIS RIVIERENLAND</v>
          </cell>
          <cell r="C181" t="str">
            <v>Postbus 6024</v>
          </cell>
          <cell r="D181" t="str">
            <v>4000 HA  TIEL</v>
          </cell>
          <cell r="E181" t="str">
            <v>nee</v>
          </cell>
          <cell r="I181">
            <v>-1718.42</v>
          </cell>
          <cell r="J181">
            <v>0</v>
          </cell>
          <cell r="K181">
            <v>-1718.42</v>
          </cell>
        </row>
        <row r="182">
          <cell r="A182" t="str">
            <v>06/011118</v>
          </cell>
          <cell r="B182" t="str">
            <v>Stichting Zuyderland Medisch Centrum</v>
          </cell>
          <cell r="C182" t="str">
            <v>Postbus 5500</v>
          </cell>
          <cell r="D182" t="str">
            <v>6130 MB  SITTARD</v>
          </cell>
          <cell r="E182" t="str">
            <v>nee</v>
          </cell>
          <cell r="I182">
            <v>-1765.33</v>
          </cell>
          <cell r="J182">
            <v>0</v>
          </cell>
          <cell r="K182">
            <v>-1765.33</v>
          </cell>
        </row>
        <row r="183">
          <cell r="A183" t="str">
            <v>06/010867</v>
          </cell>
          <cell r="B183" t="str">
            <v>Franciscus Gasthuis (Vlietland Groep)</v>
          </cell>
          <cell r="C183" t="str">
            <v>Kleiweg 500</v>
          </cell>
          <cell r="D183" t="str">
            <v>3045 PM  ROTTERDAM</v>
          </cell>
          <cell r="E183" t="str">
            <v>nee</v>
          </cell>
          <cell r="I183">
            <v>-2565.83</v>
          </cell>
          <cell r="J183">
            <v>0</v>
          </cell>
          <cell r="K183">
            <v>-2565.83</v>
          </cell>
        </row>
        <row r="184">
          <cell r="A184" t="str">
            <v>06/010758</v>
          </cell>
          <cell r="B184" t="str">
            <v>STICHTING TERGOOI</v>
          </cell>
          <cell r="C184" t="str">
            <v>Postbus 10016</v>
          </cell>
          <cell r="D184" t="str">
            <v>1201 DA  HILVERSUM</v>
          </cell>
          <cell r="E184" t="str">
            <v>nee</v>
          </cell>
          <cell r="I184">
            <v>-10410.52</v>
          </cell>
          <cell r="J184">
            <v>0</v>
          </cell>
          <cell r="K184">
            <v>-10410.52</v>
          </cell>
        </row>
        <row r="185">
          <cell r="A185" t="str">
            <v>06/010862</v>
          </cell>
          <cell r="B185" t="str">
            <v>HAGAZIEKENHUIS</v>
          </cell>
          <cell r="C185" t="str">
            <v>Els Borst-Eilersplein 275</v>
          </cell>
          <cell r="D185" t="str">
            <v>2545 AA  'S-GRAVENHAGE</v>
          </cell>
          <cell r="E185" t="str">
            <v>nee</v>
          </cell>
          <cell r="I185">
            <v>-16371.83</v>
          </cell>
          <cell r="J185">
            <v>0</v>
          </cell>
          <cell r="K185">
            <v>-16371.83</v>
          </cell>
        </row>
        <row r="186">
          <cell r="A186" t="str">
            <v>06/020801</v>
          </cell>
          <cell r="B186" t="str">
            <v>LEIDS UNIVERSITAIR MEDISCH CENTRUM (LUMC)</v>
          </cell>
          <cell r="C186" t="str">
            <v>Postbus 9600</v>
          </cell>
          <cell r="D186" t="str">
            <v>2300 RC  LEIDEN</v>
          </cell>
          <cell r="E186" t="str">
            <v>nee</v>
          </cell>
          <cell r="I186">
            <v>-89922.43</v>
          </cell>
          <cell r="J186">
            <v>0</v>
          </cell>
          <cell r="K186">
            <v>-89922.43</v>
          </cell>
        </row>
        <row r="187">
          <cell r="A187" t="str">
            <v>06/010865</v>
          </cell>
          <cell r="B187" t="str">
            <v>STICHTING ALRIJNE ZORGGROEP</v>
          </cell>
          <cell r="C187" t="str">
            <v>Postbus 4220</v>
          </cell>
          <cell r="D187" t="str">
            <v>2350 CC  LEIDERDORP</v>
          </cell>
          <cell r="E187" t="str">
            <v>nee</v>
          </cell>
          <cell r="I187">
            <v>-350479.11</v>
          </cell>
          <cell r="J187">
            <v>-373544</v>
          </cell>
          <cell r="K187">
            <v>23064.89</v>
          </cell>
        </row>
        <row r="188">
          <cell r="A188" t="str">
            <v>06/010304</v>
          </cell>
          <cell r="B188" t="str">
            <v>Stichting Treant Ziekenhuiszorg</v>
          </cell>
          <cell r="C188" t="str">
            <v>Postbus 30000</v>
          </cell>
          <cell r="D188" t="str">
            <v>7900 RA  HOOGEVEEN</v>
          </cell>
          <cell r="E188" t="str">
            <v>nee</v>
          </cell>
          <cell r="I188">
            <v>-84347</v>
          </cell>
          <cell r="J188">
            <v>-84347</v>
          </cell>
          <cell r="K188">
            <v>0</v>
          </cell>
        </row>
        <row r="189">
          <cell r="A189" t="str">
            <v/>
          </cell>
          <cell r="B189" t="str">
            <v/>
          </cell>
          <cell r="C189" t="str">
            <v/>
          </cell>
          <cell r="D189" t="str">
            <v/>
          </cell>
          <cell r="E189" t="str">
            <v>nee</v>
          </cell>
          <cell r="I189">
            <v>0</v>
          </cell>
          <cell r="J189">
            <v>0</v>
          </cell>
          <cell r="K189" t="str">
            <v/>
          </cell>
        </row>
        <row r="190">
          <cell r="A190" t="str">
            <v/>
          </cell>
          <cell r="B190" t="str">
            <v/>
          </cell>
          <cell r="C190" t="str">
            <v/>
          </cell>
          <cell r="D190" t="str">
            <v/>
          </cell>
          <cell r="E190" t="str">
            <v>nee</v>
          </cell>
          <cell r="I190">
            <v>0</v>
          </cell>
          <cell r="J190">
            <v>0</v>
          </cell>
          <cell r="K190" t="str">
            <v/>
          </cell>
        </row>
        <row r="191">
          <cell r="A191" t="str">
            <v/>
          </cell>
          <cell r="B191" t="str">
            <v/>
          </cell>
          <cell r="C191" t="str">
            <v/>
          </cell>
          <cell r="D191" t="str">
            <v/>
          </cell>
          <cell r="E191" t="str">
            <v>nee</v>
          </cell>
          <cell r="I191">
            <v>0</v>
          </cell>
          <cell r="J191">
            <v>0</v>
          </cell>
          <cell r="K191" t="str">
            <v/>
          </cell>
        </row>
        <row r="192">
          <cell r="A192" t="str">
            <v>einde bereik</v>
          </cell>
          <cell r="B192" t="str">
            <v>einde bereik</v>
          </cell>
          <cell r="C192" t="str">
            <v>einde bereik</v>
          </cell>
          <cell r="D192" t="str">
            <v>einde bereik</v>
          </cell>
          <cell r="E192" t="str">
            <v>einde bereik</v>
          </cell>
          <cell r="F192" t="str">
            <v>einde bereik</v>
          </cell>
          <cell r="G192" t="str">
            <v>einde bereik</v>
          </cell>
          <cell r="H192" t="str">
            <v>einde bereik</v>
          </cell>
          <cell r="I192" t="str">
            <v>einde bereik</v>
          </cell>
          <cell r="J192" t="str">
            <v>einde bereik</v>
          </cell>
          <cell r="K192" t="str">
            <v>einde bereik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6">
          <cell r="B6" t="str">
            <v>OBV mogelijk?</v>
          </cell>
          <cell r="H6">
            <v>-8495217.4199999981</v>
          </cell>
          <cell r="J6">
            <v>-7434921.4720492372</v>
          </cell>
          <cell r="BB6">
            <v>-3601877.7800000003</v>
          </cell>
          <cell r="BC6">
            <v>-1417717.5200000003</v>
          </cell>
          <cell r="BD6">
            <v>-53229.88</v>
          </cell>
          <cell r="BE6">
            <v>-42497.89</v>
          </cell>
          <cell r="BF6">
            <v>-349033.66999999993</v>
          </cell>
          <cell r="BG6">
            <v>-709101.20999999985</v>
          </cell>
          <cell r="BH6">
            <v>-547782.70000000007</v>
          </cell>
          <cell r="BI6">
            <v>0</v>
          </cell>
          <cell r="BJ6">
            <v>-713680.84</v>
          </cell>
        </row>
        <row r="7">
          <cell r="B7" t="str">
            <v>OBVnaSA_agb</v>
          </cell>
          <cell r="H7" t="str">
            <v>OBVnaSA_OBVvoorSA</v>
          </cell>
          <cell r="J7" t="str">
            <v>OBVnaSA_OBVnaSA</v>
          </cell>
        </row>
        <row r="8">
          <cell r="B8" t="str">
            <v>AGB-code</v>
          </cell>
          <cell r="H8" t="str">
            <v xml:space="preserve"> Te Verrekenen Verzekeraar</v>
          </cell>
          <cell r="J8" t="str">
            <v xml:space="preserve"> TOTAAL OBV wordt</v>
          </cell>
          <cell r="BB8" t="str">
            <v>615.1</v>
          </cell>
          <cell r="BC8" t="str">
            <v>613.1</v>
          </cell>
          <cell r="BD8" t="str">
            <v>545</v>
          </cell>
          <cell r="BE8" t="str">
            <v>610</v>
          </cell>
          <cell r="BF8" t="str">
            <v>611</v>
          </cell>
          <cell r="BG8" t="str">
            <v>612.1</v>
          </cell>
          <cell r="BH8" t="str">
            <v>612.2</v>
          </cell>
          <cell r="BI8" t="str">
            <v>619</v>
          </cell>
          <cell r="BJ8" t="str">
            <v>670</v>
          </cell>
        </row>
        <row r="9">
          <cell r="B9" t="str">
            <v>06/010107</v>
          </cell>
          <cell r="H9">
            <v>-69386.98</v>
          </cell>
          <cell r="J9">
            <v>-68457.983999999982</v>
          </cell>
          <cell r="L9" t="str">
            <v>06/010107</v>
          </cell>
          <cell r="BB9">
            <v>-51565.67</v>
          </cell>
          <cell r="BC9">
            <v>-9793.94</v>
          </cell>
          <cell r="BD9">
            <v>-1471.38</v>
          </cell>
          <cell r="BE9">
            <v>0</v>
          </cell>
          <cell r="BF9">
            <v>-1326.56</v>
          </cell>
          <cell r="BG9">
            <v>0</v>
          </cell>
          <cell r="BH9">
            <v>-4300.43</v>
          </cell>
          <cell r="BI9">
            <v>0</v>
          </cell>
          <cell r="BJ9">
            <v>0</v>
          </cell>
        </row>
        <row r="10">
          <cell r="B10" t="str">
            <v>06/010110</v>
          </cell>
          <cell r="H10">
            <v>-922.24</v>
          </cell>
          <cell r="J10">
            <v>-922.24</v>
          </cell>
          <cell r="L10" t="str">
            <v>06/010110</v>
          </cell>
          <cell r="BB10">
            <v>-922.24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</row>
        <row r="11">
          <cell r="B11" t="str">
            <v>06/010202</v>
          </cell>
          <cell r="H11">
            <v>-230.35</v>
          </cell>
          <cell r="J11">
            <v>-230.35</v>
          </cell>
          <cell r="L11" t="str">
            <v>06/010202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-230.35</v>
          </cell>
          <cell r="BH11">
            <v>0</v>
          </cell>
          <cell r="BI11">
            <v>0</v>
          </cell>
          <cell r="BJ11">
            <v>0</v>
          </cell>
        </row>
        <row r="12">
          <cell r="B12" t="str">
            <v>06/010202</v>
          </cell>
          <cell r="H12">
            <v>-578.53</v>
          </cell>
          <cell r="J12">
            <v>-239.22000000000116</v>
          </cell>
          <cell r="L12" t="str">
            <v>06/010202</v>
          </cell>
          <cell r="BB12">
            <v>-239.22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</row>
        <row r="13">
          <cell r="B13" t="str">
            <v>06/010205</v>
          </cell>
          <cell r="H13">
            <v>-12.21</v>
          </cell>
          <cell r="J13">
            <v>-12.21</v>
          </cell>
          <cell r="L13" t="str">
            <v>06/010205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-12.21</v>
          </cell>
          <cell r="BH13">
            <v>0</v>
          </cell>
          <cell r="BI13">
            <v>0</v>
          </cell>
          <cell r="BJ13">
            <v>0</v>
          </cell>
        </row>
        <row r="14">
          <cell r="B14" t="str">
            <v>06/010205</v>
          </cell>
          <cell r="H14">
            <v>-10635.65</v>
          </cell>
          <cell r="J14">
            <v>-9873.2040000000052</v>
          </cell>
          <cell r="L14" t="str">
            <v>06/010205</v>
          </cell>
          <cell r="BB14">
            <v>-9873.2000000000007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</row>
        <row r="15">
          <cell r="B15" t="str">
            <v>06/010209</v>
          </cell>
          <cell r="H15">
            <v>-4328.72</v>
          </cell>
          <cell r="J15">
            <v>-4328.72</v>
          </cell>
          <cell r="L15" t="str">
            <v>06/010209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-4328.72</v>
          </cell>
          <cell r="BH15">
            <v>0</v>
          </cell>
          <cell r="BI15">
            <v>0</v>
          </cell>
          <cell r="BJ15">
            <v>0</v>
          </cell>
        </row>
        <row r="16">
          <cell r="B16" t="str">
            <v>06/010209</v>
          </cell>
          <cell r="H16">
            <v>0</v>
          </cell>
          <cell r="J16">
            <v>0</v>
          </cell>
          <cell r="L16" t="str">
            <v>06/010209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</row>
        <row r="17">
          <cell r="B17" t="str">
            <v>06/010210</v>
          </cell>
          <cell r="H17">
            <v>-6499.24</v>
          </cell>
          <cell r="J17">
            <v>-1312.9400000000023</v>
          </cell>
          <cell r="L17" t="str">
            <v>06/010210</v>
          </cell>
          <cell r="BB17">
            <v>-1312.94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</row>
        <row r="18">
          <cell r="B18" t="str">
            <v>06/010210</v>
          </cell>
          <cell r="H18">
            <v>-12037.09</v>
          </cell>
          <cell r="J18">
            <v>-12037.09</v>
          </cell>
          <cell r="L18" t="str">
            <v>06/010210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-12037.09</v>
          </cell>
          <cell r="BH18">
            <v>0</v>
          </cell>
          <cell r="BI18">
            <v>0</v>
          </cell>
          <cell r="BJ18">
            <v>0</v>
          </cell>
        </row>
        <row r="19">
          <cell r="B19" t="str">
            <v>06/010417</v>
          </cell>
          <cell r="H19">
            <v>-1160.3800000000001</v>
          </cell>
          <cell r="J19">
            <v>-1160.3800000000001</v>
          </cell>
          <cell r="L19" t="str">
            <v>06/010417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-1160.3800000000001</v>
          </cell>
          <cell r="BH19">
            <v>0</v>
          </cell>
          <cell r="BI19">
            <v>0</v>
          </cell>
          <cell r="BJ19">
            <v>0</v>
          </cell>
        </row>
        <row r="20">
          <cell r="B20" t="str">
            <v>06/010417</v>
          </cell>
          <cell r="H20">
            <v>-2846.5</v>
          </cell>
          <cell r="J20">
            <v>-2846.5</v>
          </cell>
          <cell r="L20" t="str">
            <v>06/010417</v>
          </cell>
          <cell r="BB20">
            <v>0</v>
          </cell>
          <cell r="BC20">
            <v>-2846.5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</row>
        <row r="21">
          <cell r="B21" t="str">
            <v>06/010417</v>
          </cell>
          <cell r="H21">
            <v>11377.01</v>
          </cell>
          <cell r="J21">
            <v>14196.61</v>
          </cell>
          <cell r="L21" t="str">
            <v>06/010417</v>
          </cell>
          <cell r="BB21">
            <v>11698.45</v>
          </cell>
          <cell r="BC21">
            <v>1084.18</v>
          </cell>
          <cell r="BD21">
            <v>364.05</v>
          </cell>
          <cell r="BE21">
            <v>0</v>
          </cell>
          <cell r="BF21">
            <v>751.9</v>
          </cell>
          <cell r="BG21">
            <v>0</v>
          </cell>
          <cell r="BH21">
            <v>298.02999999999997</v>
          </cell>
          <cell r="BI21">
            <v>0</v>
          </cell>
          <cell r="BJ21">
            <v>0</v>
          </cell>
        </row>
        <row r="22">
          <cell r="B22" t="str">
            <v>06/010419</v>
          </cell>
          <cell r="H22">
            <v>-1351.86</v>
          </cell>
          <cell r="J22">
            <v>-1351.86</v>
          </cell>
          <cell r="L22" t="str">
            <v>06/010419</v>
          </cell>
          <cell r="BB22">
            <v>-1351.86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</row>
        <row r="23">
          <cell r="B23" t="str">
            <v>06/010419</v>
          </cell>
          <cell r="H23">
            <v>-84955.63</v>
          </cell>
          <cell r="J23">
            <v>-82893.33799999996</v>
          </cell>
          <cell r="L23" t="str">
            <v>06/010419</v>
          </cell>
          <cell r="BB23">
            <v>-56735.81</v>
          </cell>
          <cell r="BC23">
            <v>-21687.4</v>
          </cell>
          <cell r="BD23">
            <v>-1238.1400000000001</v>
          </cell>
          <cell r="BE23">
            <v>0</v>
          </cell>
          <cell r="BF23">
            <v>-2169.56</v>
          </cell>
          <cell r="BG23">
            <v>0</v>
          </cell>
          <cell r="BH23">
            <v>-1062.43</v>
          </cell>
          <cell r="BI23">
            <v>0</v>
          </cell>
          <cell r="BJ23">
            <v>0</v>
          </cell>
        </row>
        <row r="24">
          <cell r="B24" t="str">
            <v>06/010420</v>
          </cell>
          <cell r="H24">
            <v>-5338.13</v>
          </cell>
          <cell r="J24">
            <v>-5338.13</v>
          </cell>
          <cell r="L24" t="str">
            <v>06/010420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-5338.13</v>
          </cell>
          <cell r="BH24">
            <v>0</v>
          </cell>
          <cell r="BI24">
            <v>0</v>
          </cell>
          <cell r="BJ24">
            <v>0</v>
          </cell>
        </row>
        <row r="25">
          <cell r="B25" t="str">
            <v>06/010420</v>
          </cell>
          <cell r="H25">
            <v>-88890.04</v>
          </cell>
          <cell r="J25">
            <v>-79112.741000000038</v>
          </cell>
          <cell r="L25" t="str">
            <v>06/010420</v>
          </cell>
          <cell r="BB25">
            <v>-48038.950000000004</v>
          </cell>
          <cell r="BC25">
            <v>-11395.01</v>
          </cell>
          <cell r="BD25">
            <v>-1125.97</v>
          </cell>
          <cell r="BE25">
            <v>0</v>
          </cell>
          <cell r="BF25">
            <v>-3709.16</v>
          </cell>
          <cell r="BG25">
            <v>0</v>
          </cell>
          <cell r="BH25">
            <v>-14843.65</v>
          </cell>
          <cell r="BI25">
            <v>0</v>
          </cell>
          <cell r="BJ25">
            <v>0</v>
          </cell>
        </row>
        <row r="26">
          <cell r="B26" t="str">
            <v>06/010421</v>
          </cell>
          <cell r="H26">
            <v>-37424.79</v>
          </cell>
          <cell r="J26">
            <v>-37162.455000000016</v>
          </cell>
          <cell r="L26" t="str">
            <v>06/010421</v>
          </cell>
          <cell r="BB26">
            <v>-32506.54</v>
          </cell>
          <cell r="BC26">
            <v>-1733</v>
          </cell>
          <cell r="BD26">
            <v>-1599.14</v>
          </cell>
          <cell r="BE26">
            <v>0</v>
          </cell>
          <cell r="BF26">
            <v>-900.29</v>
          </cell>
          <cell r="BG26">
            <v>0</v>
          </cell>
          <cell r="BH26">
            <v>-423.49</v>
          </cell>
          <cell r="BI26">
            <v>0</v>
          </cell>
          <cell r="BJ26">
            <v>0</v>
          </cell>
        </row>
        <row r="27">
          <cell r="B27" t="str">
            <v>06/010509</v>
          </cell>
          <cell r="H27">
            <v>-3751.61</v>
          </cell>
          <cell r="J27">
            <v>-3751.61</v>
          </cell>
          <cell r="L27" t="str">
            <v>06/010509</v>
          </cell>
          <cell r="BB27">
            <v>-3751.61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</row>
        <row r="28">
          <cell r="B28" t="str">
            <v>06/010518</v>
          </cell>
          <cell r="H28">
            <v>-91741.11</v>
          </cell>
          <cell r="J28">
            <v>-86343.18</v>
          </cell>
          <cell r="L28" t="str">
            <v>06/010518</v>
          </cell>
          <cell r="BB28">
            <v>-76055.490000000005</v>
          </cell>
          <cell r="BC28">
            <v>-5928.73</v>
          </cell>
          <cell r="BD28">
            <v>0</v>
          </cell>
          <cell r="BE28">
            <v>0</v>
          </cell>
          <cell r="BF28">
            <v>-4358.96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</row>
        <row r="29">
          <cell r="B29" t="str">
            <v>06/010520</v>
          </cell>
          <cell r="H29">
            <v>0</v>
          </cell>
          <cell r="J29">
            <v>0</v>
          </cell>
          <cell r="L29" t="str">
            <v>06/010520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</row>
        <row r="30">
          <cell r="B30" t="str">
            <v>06/010520</v>
          </cell>
          <cell r="H30">
            <v>2472.39</v>
          </cell>
          <cell r="J30">
            <v>2472.39</v>
          </cell>
          <cell r="L30" t="str">
            <v>06/010520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2472.39</v>
          </cell>
          <cell r="BH30">
            <v>0</v>
          </cell>
          <cell r="BI30">
            <v>0</v>
          </cell>
          <cell r="BJ30">
            <v>0</v>
          </cell>
        </row>
        <row r="31">
          <cell r="B31" t="str">
            <v>06/010520</v>
          </cell>
          <cell r="H31">
            <v>-2526.4299999999998</v>
          </cell>
          <cell r="J31">
            <v>-2138.6239999999993</v>
          </cell>
          <cell r="L31" t="str">
            <v>06/010520</v>
          </cell>
          <cell r="BB31">
            <v>-2138.62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</row>
        <row r="32">
          <cell r="B32" t="str">
            <v>06/010530</v>
          </cell>
          <cell r="H32">
            <v>-1345.08</v>
          </cell>
          <cell r="J32">
            <v>-1345.08</v>
          </cell>
          <cell r="L32" t="str">
            <v>06/010530</v>
          </cell>
          <cell r="BB32">
            <v>-1345.08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</row>
        <row r="33">
          <cell r="B33" t="str">
            <v>06/010533</v>
          </cell>
          <cell r="H33">
            <v>0</v>
          </cell>
          <cell r="J33">
            <v>0</v>
          </cell>
          <cell r="L33" t="str">
            <v>06/010533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</row>
        <row r="34">
          <cell r="B34" t="str">
            <v>06/010534</v>
          </cell>
          <cell r="H34">
            <v>-52333.11</v>
          </cell>
          <cell r="J34">
            <v>-51541.254999999888</v>
          </cell>
          <cell r="L34" t="str">
            <v>06/010534</v>
          </cell>
          <cell r="BB34">
            <v>-39620.61</v>
          </cell>
          <cell r="BC34">
            <v>-5535.98</v>
          </cell>
          <cell r="BD34">
            <v>-808</v>
          </cell>
          <cell r="BE34">
            <v>0</v>
          </cell>
          <cell r="BF34">
            <v>-1670.21</v>
          </cell>
          <cell r="BG34">
            <v>0</v>
          </cell>
          <cell r="BH34">
            <v>-3906.45</v>
          </cell>
          <cell r="BI34">
            <v>0</v>
          </cell>
          <cell r="BJ34">
            <v>0</v>
          </cell>
        </row>
        <row r="35">
          <cell r="B35" t="str">
            <v>06/010535</v>
          </cell>
          <cell r="H35">
            <v>-53417.82</v>
          </cell>
          <cell r="J35">
            <v>-53164.236149234239</v>
          </cell>
          <cell r="L35" t="str">
            <v>06/010535</v>
          </cell>
          <cell r="BB35">
            <v>-44795.98</v>
          </cell>
          <cell r="BC35">
            <v>-4810.5600000000004</v>
          </cell>
          <cell r="BD35">
            <v>-1148.6099999999999</v>
          </cell>
          <cell r="BE35">
            <v>0</v>
          </cell>
          <cell r="BF35">
            <v>-1967.02</v>
          </cell>
          <cell r="BG35">
            <v>0</v>
          </cell>
          <cell r="BH35">
            <v>-442.07</v>
          </cell>
          <cell r="BI35">
            <v>0</v>
          </cell>
          <cell r="BJ35">
            <v>0</v>
          </cell>
        </row>
        <row r="36">
          <cell r="B36" t="str">
            <v>06/010536</v>
          </cell>
          <cell r="H36">
            <v>-55350.39</v>
          </cell>
          <cell r="J36">
            <v>-55350.39</v>
          </cell>
          <cell r="L36" t="str">
            <v>06/010536</v>
          </cell>
          <cell r="BB36">
            <v>-44919.34</v>
          </cell>
          <cell r="BC36">
            <v>-2962.12</v>
          </cell>
          <cell r="BD36">
            <v>-599.17999999999995</v>
          </cell>
          <cell r="BE36">
            <v>0</v>
          </cell>
          <cell r="BF36">
            <v>-3474.2</v>
          </cell>
          <cell r="BG36">
            <v>0</v>
          </cell>
          <cell r="BH36">
            <v>-3395.55</v>
          </cell>
          <cell r="BI36">
            <v>0</v>
          </cell>
          <cell r="BJ36">
            <v>0</v>
          </cell>
        </row>
        <row r="37">
          <cell r="B37" t="str">
            <v>06/010618</v>
          </cell>
          <cell r="H37">
            <v>-410232.26</v>
          </cell>
          <cell r="J37">
            <v>-398271.66499999911</v>
          </cell>
          <cell r="L37" t="str">
            <v>06/010618</v>
          </cell>
          <cell r="BB37">
            <v>-350620.54</v>
          </cell>
          <cell r="BC37">
            <v>-15073.1</v>
          </cell>
          <cell r="BD37">
            <v>-3541.59</v>
          </cell>
          <cell r="BE37">
            <v>0</v>
          </cell>
          <cell r="BF37">
            <v>-6885.61</v>
          </cell>
          <cell r="BG37">
            <v>0</v>
          </cell>
          <cell r="BH37">
            <v>-22150.82</v>
          </cell>
          <cell r="BI37">
            <v>0</v>
          </cell>
          <cell r="BJ37">
            <v>0</v>
          </cell>
        </row>
        <row r="38">
          <cell r="B38" t="str">
            <v>06/010619</v>
          </cell>
          <cell r="H38">
            <v>-73306.86</v>
          </cell>
          <cell r="J38">
            <v>-66445.770000000135</v>
          </cell>
          <cell r="L38" t="str">
            <v>06/010619</v>
          </cell>
          <cell r="BB38">
            <v>-55569.919999999998</v>
          </cell>
          <cell r="BC38">
            <v>-5147.6899999999996</v>
          </cell>
          <cell r="BD38">
            <v>-800.82</v>
          </cell>
          <cell r="BE38">
            <v>0</v>
          </cell>
          <cell r="BF38">
            <v>-4285.0200000000004</v>
          </cell>
          <cell r="BG38">
            <v>0</v>
          </cell>
          <cell r="BH38">
            <v>-642.32000000000005</v>
          </cell>
          <cell r="BI38">
            <v>0</v>
          </cell>
          <cell r="BJ38">
            <v>0</v>
          </cell>
        </row>
        <row r="39">
          <cell r="B39" t="str">
            <v>06/010619</v>
          </cell>
          <cell r="H39">
            <v>-9211.94</v>
          </cell>
          <cell r="J39">
            <v>-9211.94</v>
          </cell>
          <cell r="L39" t="str">
            <v>06/010619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-9211.94</v>
          </cell>
          <cell r="BH39">
            <v>0</v>
          </cell>
          <cell r="BI39">
            <v>0</v>
          </cell>
          <cell r="BJ39">
            <v>0</v>
          </cell>
        </row>
        <row r="40">
          <cell r="B40" t="str">
            <v>06/010620</v>
          </cell>
          <cell r="H40">
            <v>-620343.53</v>
          </cell>
          <cell r="J40">
            <v>-566604.24</v>
          </cell>
          <cell r="L40" t="str">
            <v>06/010620</v>
          </cell>
          <cell r="BB40">
            <v>-456119.72</v>
          </cell>
          <cell r="BC40">
            <v>-62626</v>
          </cell>
          <cell r="BD40">
            <v>-8085.88</v>
          </cell>
          <cell r="BE40">
            <v>0</v>
          </cell>
          <cell r="BF40">
            <v>-14248.85</v>
          </cell>
          <cell r="BG40">
            <v>0</v>
          </cell>
          <cell r="BH40">
            <v>-25523.79</v>
          </cell>
          <cell r="BI40">
            <v>0</v>
          </cell>
          <cell r="BJ40">
            <v>0</v>
          </cell>
        </row>
        <row r="41">
          <cell r="B41" t="str">
            <v>06/010620</v>
          </cell>
          <cell r="H41">
            <v>-85098.9</v>
          </cell>
          <cell r="J41">
            <v>-85098.9</v>
          </cell>
          <cell r="L41" t="str">
            <v>06/010620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-85098.9</v>
          </cell>
          <cell r="BH41">
            <v>0</v>
          </cell>
          <cell r="BI41">
            <v>0</v>
          </cell>
          <cell r="BJ41">
            <v>0</v>
          </cell>
        </row>
        <row r="42">
          <cell r="B42" t="str">
            <v>06/010702</v>
          </cell>
          <cell r="H42">
            <v>-96424.960000000006</v>
          </cell>
          <cell r="J42">
            <v>-89782.787999999651</v>
          </cell>
          <cell r="L42" t="str">
            <v>06/010702</v>
          </cell>
          <cell r="BB42">
            <v>-72206.97</v>
          </cell>
          <cell r="BC42">
            <v>-10683.23</v>
          </cell>
          <cell r="BD42">
            <v>-754.53</v>
          </cell>
          <cell r="BE42">
            <v>0</v>
          </cell>
          <cell r="BF42">
            <v>-1801.3</v>
          </cell>
          <cell r="BG42">
            <v>0</v>
          </cell>
          <cell r="BH42">
            <v>-4336.76</v>
          </cell>
          <cell r="BI42">
            <v>0</v>
          </cell>
          <cell r="BJ42">
            <v>0</v>
          </cell>
        </row>
        <row r="43">
          <cell r="B43" t="str">
            <v>06/010702</v>
          </cell>
          <cell r="H43">
            <v>60321.99</v>
          </cell>
          <cell r="J43">
            <v>60321.99</v>
          </cell>
          <cell r="L43" t="str">
            <v>06/010702</v>
          </cell>
          <cell r="BB43">
            <v>60321.99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</row>
        <row r="44">
          <cell r="B44" t="str">
            <v>06/010713</v>
          </cell>
          <cell r="H44">
            <v>-12143.97</v>
          </cell>
          <cell r="J44">
            <v>-12143.97</v>
          </cell>
          <cell r="L44" t="str">
            <v>06/010713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-12143.97</v>
          </cell>
          <cell r="BH44">
            <v>0</v>
          </cell>
          <cell r="BI44">
            <v>0</v>
          </cell>
          <cell r="BJ44">
            <v>0</v>
          </cell>
        </row>
        <row r="45">
          <cell r="B45" t="str">
            <v>06/010713</v>
          </cell>
          <cell r="H45">
            <v>284191.55</v>
          </cell>
          <cell r="J45">
            <v>284191.55</v>
          </cell>
          <cell r="L45" t="str">
            <v>06/010713</v>
          </cell>
          <cell r="BB45">
            <v>284191.55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</row>
        <row r="46">
          <cell r="B46" t="str">
            <v>06/010713</v>
          </cell>
          <cell r="H46">
            <v>0</v>
          </cell>
          <cell r="J46">
            <v>0</v>
          </cell>
          <cell r="L46" t="str">
            <v>06/010713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</row>
        <row r="47">
          <cell r="B47" t="str">
            <v>06/010742</v>
          </cell>
          <cell r="H47">
            <v>-5422.07</v>
          </cell>
          <cell r="J47">
            <v>-4417.7949999999837</v>
          </cell>
          <cell r="L47" t="str">
            <v>06/010742</v>
          </cell>
          <cell r="BB47">
            <v>-4417.79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</row>
        <row r="48">
          <cell r="B48" t="str">
            <v>06/010752</v>
          </cell>
          <cell r="H48">
            <v>0</v>
          </cell>
          <cell r="J48">
            <v>0</v>
          </cell>
          <cell r="L48" t="str">
            <v>06/010752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</row>
        <row r="49">
          <cell r="B49" t="str">
            <v>06/010752</v>
          </cell>
          <cell r="H49">
            <v>170494.42</v>
          </cell>
          <cell r="J49">
            <v>175095.56000000003</v>
          </cell>
          <cell r="L49" t="str">
            <v>06/010752</v>
          </cell>
          <cell r="BB49">
            <v>143651.84</v>
          </cell>
          <cell r="BC49">
            <v>15380.51</v>
          </cell>
          <cell r="BD49">
            <v>2124.75</v>
          </cell>
          <cell r="BE49">
            <v>0</v>
          </cell>
          <cell r="BF49">
            <v>10573.58</v>
          </cell>
          <cell r="BG49">
            <v>0</v>
          </cell>
          <cell r="BH49">
            <v>3364.88</v>
          </cell>
          <cell r="BI49">
            <v>0</v>
          </cell>
          <cell r="BJ49">
            <v>0</v>
          </cell>
        </row>
        <row r="50">
          <cell r="B50" t="str">
            <v>06/010753</v>
          </cell>
          <cell r="H50">
            <v>0</v>
          </cell>
          <cell r="J50">
            <v>0</v>
          </cell>
          <cell r="L50" t="str">
            <v>06/010753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</row>
        <row r="51">
          <cell r="B51" t="str">
            <v>06/010754</v>
          </cell>
          <cell r="H51">
            <v>0</v>
          </cell>
          <cell r="J51">
            <v>0</v>
          </cell>
          <cell r="L51" t="str">
            <v>06/010754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</row>
        <row r="52">
          <cell r="B52" t="str">
            <v>06/010754</v>
          </cell>
          <cell r="H52">
            <v>-242813.67</v>
          </cell>
          <cell r="J52">
            <v>-29384.556000000241</v>
          </cell>
          <cell r="L52" t="str">
            <v>06/010754</v>
          </cell>
          <cell r="BB52">
            <v>-25935.039999999997</v>
          </cell>
          <cell r="BC52">
            <v>-1365.14</v>
          </cell>
          <cell r="BD52">
            <v>-353.86</v>
          </cell>
          <cell r="BE52">
            <v>0</v>
          </cell>
          <cell r="BF52">
            <v>-656.76</v>
          </cell>
          <cell r="BG52">
            <v>0</v>
          </cell>
          <cell r="BH52">
            <v>-1073.76</v>
          </cell>
          <cell r="BI52">
            <v>0</v>
          </cell>
          <cell r="BJ52">
            <v>0</v>
          </cell>
        </row>
        <row r="53">
          <cell r="B53" t="str">
            <v>06/010755</v>
          </cell>
          <cell r="H53">
            <v>-61810.18</v>
          </cell>
          <cell r="J53">
            <v>-41363.410000000003</v>
          </cell>
          <cell r="L53" t="str">
            <v>06/010755</v>
          </cell>
          <cell r="BB53">
            <v>-29566.62</v>
          </cell>
          <cell r="BC53">
            <v>-4776.6499999999996</v>
          </cell>
          <cell r="BD53">
            <v>-738.64</v>
          </cell>
          <cell r="BE53">
            <v>0</v>
          </cell>
          <cell r="BF53">
            <v>-1843.87</v>
          </cell>
          <cell r="BG53">
            <v>0</v>
          </cell>
          <cell r="BH53">
            <v>-4437.63</v>
          </cell>
          <cell r="BI53">
            <v>0</v>
          </cell>
          <cell r="BJ53">
            <v>0</v>
          </cell>
        </row>
        <row r="54">
          <cell r="B54" t="str">
            <v>06/010758</v>
          </cell>
          <cell r="H54">
            <v>-6045.28</v>
          </cell>
          <cell r="J54">
            <v>-6045.28</v>
          </cell>
          <cell r="L54" t="str">
            <v>06/010758</v>
          </cell>
          <cell r="BB54">
            <v>-6045.28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</row>
        <row r="55">
          <cell r="B55" t="str">
            <v>06/010758</v>
          </cell>
          <cell r="H55">
            <v>-11370.11</v>
          </cell>
          <cell r="J55">
            <v>0</v>
          </cell>
          <cell r="L55" t="str">
            <v>06/010758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</row>
        <row r="56">
          <cell r="B56" t="str">
            <v>06/010758</v>
          </cell>
          <cell r="H56">
            <v>0</v>
          </cell>
          <cell r="J56">
            <v>0</v>
          </cell>
          <cell r="L56" t="str">
            <v>06/010758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</row>
        <row r="57">
          <cell r="B57" t="str">
            <v>06/010805</v>
          </cell>
          <cell r="H57">
            <v>-1415.7</v>
          </cell>
          <cell r="J57">
            <v>-536.63500000000931</v>
          </cell>
          <cell r="L57" t="str">
            <v>06/010805</v>
          </cell>
          <cell r="BB57">
            <v>-536.64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</row>
        <row r="58">
          <cell r="B58" t="str">
            <v>06/010831</v>
          </cell>
          <cell r="H58">
            <v>-31908.57</v>
          </cell>
          <cell r="J58">
            <v>-23232.91</v>
          </cell>
          <cell r="L58" t="str">
            <v>06/010831</v>
          </cell>
          <cell r="BB58">
            <v>-17275.11</v>
          </cell>
          <cell r="BC58">
            <v>-1424.13</v>
          </cell>
          <cell r="BD58">
            <v>-1111.79</v>
          </cell>
          <cell r="BE58">
            <v>0</v>
          </cell>
          <cell r="BF58">
            <v>-744.99</v>
          </cell>
          <cell r="BG58">
            <v>-1148.81</v>
          </cell>
          <cell r="BH58">
            <v>-1528.08</v>
          </cell>
          <cell r="BI58">
            <v>0</v>
          </cell>
          <cell r="BJ58">
            <v>0</v>
          </cell>
        </row>
        <row r="59">
          <cell r="B59" t="str">
            <v>06/010848</v>
          </cell>
          <cell r="H59">
            <v>-9703</v>
          </cell>
          <cell r="J59">
            <v>-9160.27</v>
          </cell>
          <cell r="L59" t="str">
            <v>06/010848</v>
          </cell>
          <cell r="BB59">
            <v>-9160.27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</row>
        <row r="60">
          <cell r="B60" t="str">
            <v>06/010850</v>
          </cell>
          <cell r="H60">
            <v>447640.07</v>
          </cell>
          <cell r="J60">
            <v>465903.65</v>
          </cell>
          <cell r="L60" t="str">
            <v>06/010850</v>
          </cell>
          <cell r="BB60">
            <v>387159.6</v>
          </cell>
          <cell r="BC60">
            <v>31695.75</v>
          </cell>
          <cell r="BD60">
            <v>2932.36</v>
          </cell>
          <cell r="BE60">
            <v>0</v>
          </cell>
          <cell r="BF60">
            <v>28070.34</v>
          </cell>
          <cell r="BG60">
            <v>0</v>
          </cell>
          <cell r="BH60">
            <v>16045.6</v>
          </cell>
          <cell r="BI60">
            <v>0</v>
          </cell>
          <cell r="BJ60">
            <v>0</v>
          </cell>
        </row>
        <row r="61">
          <cell r="B61" t="str">
            <v>06/010852</v>
          </cell>
          <cell r="H61">
            <v>0</v>
          </cell>
          <cell r="J61">
            <v>0</v>
          </cell>
          <cell r="L61" t="str">
            <v>06/010852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B62" t="str">
            <v>06/010855</v>
          </cell>
          <cell r="H62">
            <v>-6604.9</v>
          </cell>
          <cell r="J62">
            <v>-6604.9</v>
          </cell>
          <cell r="L62" t="str">
            <v>06/010855</v>
          </cell>
          <cell r="BB62">
            <v>-6604.9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</row>
        <row r="63">
          <cell r="B63" t="str">
            <v>06/010855</v>
          </cell>
          <cell r="H63">
            <v>-29264.94</v>
          </cell>
          <cell r="J63">
            <v>-29264.94</v>
          </cell>
          <cell r="L63" t="str">
            <v>06/010855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-29264.94</v>
          </cell>
          <cell r="BH63">
            <v>0</v>
          </cell>
          <cell r="BI63">
            <v>0</v>
          </cell>
          <cell r="BJ63">
            <v>0</v>
          </cell>
        </row>
        <row r="64">
          <cell r="B64" t="str">
            <v>06/010855</v>
          </cell>
          <cell r="H64">
            <v>0</v>
          </cell>
          <cell r="J64">
            <v>0</v>
          </cell>
          <cell r="L64" t="str">
            <v>06/010855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</row>
        <row r="65">
          <cell r="B65" t="str">
            <v>06/010857</v>
          </cell>
          <cell r="H65">
            <v>-92233.03</v>
          </cell>
          <cell r="J65">
            <v>-90568.13</v>
          </cell>
          <cell r="L65" t="str">
            <v>06/010857</v>
          </cell>
          <cell r="BB65">
            <v>-56910.61</v>
          </cell>
          <cell r="BC65">
            <v>-9702.19</v>
          </cell>
          <cell r="BD65">
            <v>-916.94</v>
          </cell>
          <cell r="BE65">
            <v>0</v>
          </cell>
          <cell r="BF65">
            <v>-19378.87</v>
          </cell>
          <cell r="BG65">
            <v>0</v>
          </cell>
          <cell r="BH65">
            <v>-3659.52</v>
          </cell>
          <cell r="BI65">
            <v>0</v>
          </cell>
          <cell r="BJ65">
            <v>0</v>
          </cell>
        </row>
        <row r="66">
          <cell r="B66" t="str">
            <v>06/010857</v>
          </cell>
          <cell r="H66">
            <v>-34885.980000000003</v>
          </cell>
          <cell r="J66">
            <v>-34886.020000000004</v>
          </cell>
          <cell r="L66" t="str">
            <v>06/010857</v>
          </cell>
          <cell r="BB66">
            <v>-21921.46</v>
          </cell>
          <cell r="BC66">
            <v>-3737.19</v>
          </cell>
          <cell r="BD66">
            <v>-353.2</v>
          </cell>
          <cell r="BE66">
            <v>0</v>
          </cell>
          <cell r="BF66">
            <v>-7464.56</v>
          </cell>
          <cell r="BG66">
            <v>0</v>
          </cell>
          <cell r="BH66">
            <v>-1409.61</v>
          </cell>
          <cell r="BI66">
            <v>0</v>
          </cell>
          <cell r="BJ66">
            <v>0</v>
          </cell>
        </row>
        <row r="67">
          <cell r="B67" t="str">
            <v>06/010859</v>
          </cell>
          <cell r="H67">
            <v>-2711.85</v>
          </cell>
          <cell r="J67">
            <v>-2711.85</v>
          </cell>
          <cell r="L67" t="str">
            <v>06/010859</v>
          </cell>
          <cell r="BB67">
            <v>-2711.85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</row>
        <row r="68">
          <cell r="B68" t="str">
            <v>06/010859</v>
          </cell>
          <cell r="H68">
            <v>-64730.38</v>
          </cell>
          <cell r="J68">
            <v>-60361.47</v>
          </cell>
          <cell r="L68" t="str">
            <v>06/010859</v>
          </cell>
          <cell r="BB68">
            <v>-52159.42</v>
          </cell>
          <cell r="BC68">
            <v>-5214.07</v>
          </cell>
          <cell r="BD68">
            <v>-430.48</v>
          </cell>
          <cell r="BE68">
            <v>0</v>
          </cell>
          <cell r="BF68">
            <v>-1598.38</v>
          </cell>
          <cell r="BG68">
            <v>0</v>
          </cell>
          <cell r="BH68">
            <v>-959.12</v>
          </cell>
          <cell r="BI68">
            <v>0</v>
          </cell>
          <cell r="BJ68">
            <v>0</v>
          </cell>
        </row>
        <row r="69">
          <cell r="B69" t="str">
            <v>06/010861</v>
          </cell>
          <cell r="H69">
            <v>-107866.29</v>
          </cell>
          <cell r="J69">
            <v>-106596.48299999989</v>
          </cell>
          <cell r="L69" t="str">
            <v>06/010861</v>
          </cell>
          <cell r="BB69">
            <v>-75620.5</v>
          </cell>
          <cell r="BC69">
            <v>-21799.51</v>
          </cell>
          <cell r="BD69">
            <v>-1263.44</v>
          </cell>
          <cell r="BE69">
            <v>0</v>
          </cell>
          <cell r="BF69">
            <v>-2409.19</v>
          </cell>
          <cell r="BG69">
            <v>0</v>
          </cell>
          <cell r="BH69">
            <v>-5503.84</v>
          </cell>
          <cell r="BI69">
            <v>0</v>
          </cell>
          <cell r="BJ69">
            <v>0</v>
          </cell>
        </row>
        <row r="70">
          <cell r="B70" t="str">
            <v>06/010862</v>
          </cell>
          <cell r="H70">
            <v>215395.4</v>
          </cell>
          <cell r="J70">
            <v>253812.95</v>
          </cell>
          <cell r="L70" t="str">
            <v>06/010862</v>
          </cell>
          <cell r="BB70">
            <v>169139.76</v>
          </cell>
          <cell r="BC70">
            <v>59055.59</v>
          </cell>
          <cell r="BD70">
            <v>2263.36</v>
          </cell>
          <cell r="BE70">
            <v>0</v>
          </cell>
          <cell r="BF70">
            <v>7512.97</v>
          </cell>
          <cell r="BG70">
            <v>0</v>
          </cell>
          <cell r="BH70">
            <v>15841.27</v>
          </cell>
          <cell r="BI70">
            <v>0</v>
          </cell>
          <cell r="BJ70">
            <v>0</v>
          </cell>
        </row>
        <row r="71">
          <cell r="B71" t="str">
            <v>06/010862</v>
          </cell>
          <cell r="H71">
            <v>0</v>
          </cell>
          <cell r="J71">
            <v>0</v>
          </cell>
          <cell r="L71" t="str">
            <v>06/010862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</row>
        <row r="72">
          <cell r="B72" t="str">
            <v>06/010862</v>
          </cell>
          <cell r="H72">
            <v>-10018.290000000001</v>
          </cell>
          <cell r="J72">
            <v>-10018.280000000006</v>
          </cell>
          <cell r="L72" t="str">
            <v>06/010862</v>
          </cell>
          <cell r="BB72">
            <v>-6676.13</v>
          </cell>
          <cell r="BC72">
            <v>-2330.9899999999998</v>
          </cell>
          <cell r="BD72">
            <v>-89.34</v>
          </cell>
          <cell r="BE72">
            <v>0</v>
          </cell>
          <cell r="BF72">
            <v>-296.55</v>
          </cell>
          <cell r="BG72">
            <v>0</v>
          </cell>
          <cell r="BH72">
            <v>-625.27</v>
          </cell>
          <cell r="BI72">
            <v>0</v>
          </cell>
          <cell r="BJ72">
            <v>0</v>
          </cell>
        </row>
        <row r="73">
          <cell r="B73" t="str">
            <v>06/010865</v>
          </cell>
          <cell r="H73">
            <v>0</v>
          </cell>
          <cell r="J73">
            <v>0</v>
          </cell>
          <cell r="L73" t="str">
            <v>06/010865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</row>
        <row r="74">
          <cell r="B74" t="str">
            <v>06/010865</v>
          </cell>
          <cell r="H74">
            <v>-55267.91</v>
          </cell>
          <cell r="J74">
            <v>-21100.745000004768</v>
          </cell>
          <cell r="L74" t="str">
            <v>06/010865</v>
          </cell>
          <cell r="BB74">
            <v>-19062.98</v>
          </cell>
          <cell r="BC74">
            <v>-658.38</v>
          </cell>
          <cell r="BD74">
            <v>-289.19</v>
          </cell>
          <cell r="BE74">
            <v>0</v>
          </cell>
          <cell r="BF74">
            <v>-491.21</v>
          </cell>
          <cell r="BG74">
            <v>0</v>
          </cell>
          <cell r="BH74">
            <v>-598.99</v>
          </cell>
          <cell r="BI74">
            <v>0</v>
          </cell>
          <cell r="BJ74">
            <v>0</v>
          </cell>
        </row>
        <row r="75">
          <cell r="B75" t="str">
            <v>06/010865</v>
          </cell>
          <cell r="H75">
            <v>24253</v>
          </cell>
          <cell r="J75">
            <v>24253</v>
          </cell>
          <cell r="L75" t="str">
            <v>06/010865</v>
          </cell>
          <cell r="BB75">
            <v>21910.799999999999</v>
          </cell>
          <cell r="BC75">
            <v>756.74</v>
          </cell>
          <cell r="BD75">
            <v>332.39</v>
          </cell>
          <cell r="BE75">
            <v>0</v>
          </cell>
          <cell r="BF75">
            <v>564.59</v>
          </cell>
          <cell r="BG75">
            <v>0</v>
          </cell>
          <cell r="BH75">
            <v>688.48</v>
          </cell>
          <cell r="BI75">
            <v>0</v>
          </cell>
          <cell r="BJ75">
            <v>0</v>
          </cell>
        </row>
        <row r="76">
          <cell r="B76" t="str">
            <v>06/010866</v>
          </cell>
          <cell r="H76">
            <v>-58388.41</v>
          </cell>
          <cell r="J76">
            <v>-58388.41</v>
          </cell>
          <cell r="L76" t="str">
            <v>06/010866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-58388.41</v>
          </cell>
          <cell r="BH76">
            <v>0</v>
          </cell>
          <cell r="BI76">
            <v>0</v>
          </cell>
          <cell r="BJ76">
            <v>0</v>
          </cell>
        </row>
        <row r="77">
          <cell r="B77" t="str">
            <v>06/010866</v>
          </cell>
          <cell r="H77">
            <v>38423.42</v>
          </cell>
          <cell r="J77">
            <v>51749.24</v>
          </cell>
          <cell r="L77" t="str">
            <v>06/010866</v>
          </cell>
          <cell r="BB77">
            <v>39812.21</v>
          </cell>
          <cell r="BC77">
            <v>5437.13</v>
          </cell>
          <cell r="BD77">
            <v>281.32</v>
          </cell>
          <cell r="BE77">
            <v>0</v>
          </cell>
          <cell r="BF77">
            <v>1992.62</v>
          </cell>
          <cell r="BG77">
            <v>0</v>
          </cell>
          <cell r="BH77">
            <v>4225.96</v>
          </cell>
          <cell r="BI77">
            <v>0</v>
          </cell>
          <cell r="BJ77">
            <v>0</v>
          </cell>
        </row>
        <row r="78">
          <cell r="B78" t="str">
            <v>06/010867</v>
          </cell>
          <cell r="H78">
            <v>0</v>
          </cell>
          <cell r="J78">
            <v>0</v>
          </cell>
          <cell r="L78" t="str">
            <v>06/010867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</row>
        <row r="79">
          <cell r="B79" t="str">
            <v>06/010867</v>
          </cell>
          <cell r="H79">
            <v>0</v>
          </cell>
          <cell r="J79">
            <v>0</v>
          </cell>
          <cell r="L79" t="str">
            <v>06/010867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</row>
        <row r="80">
          <cell r="B80" t="str">
            <v>06/010901</v>
          </cell>
          <cell r="H80">
            <v>-4896.8</v>
          </cell>
          <cell r="J80">
            <v>-6257.965999999934</v>
          </cell>
          <cell r="L80" t="str">
            <v>06/010901</v>
          </cell>
          <cell r="BB80">
            <v>-6257.97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B81" t="str">
            <v>06/010916</v>
          </cell>
          <cell r="H81">
            <v>-6813.6</v>
          </cell>
          <cell r="J81">
            <v>-4182.5400000000009</v>
          </cell>
          <cell r="L81" t="str">
            <v>06/010916</v>
          </cell>
          <cell r="BB81">
            <v>-4182.54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</row>
        <row r="82">
          <cell r="B82" t="str">
            <v>06/011009</v>
          </cell>
          <cell r="H82">
            <v>-18516</v>
          </cell>
          <cell r="J82">
            <v>-17481.15600000001</v>
          </cell>
          <cell r="L82" t="str">
            <v>06/011009</v>
          </cell>
          <cell r="BB82">
            <v>-12016.34</v>
          </cell>
          <cell r="BC82">
            <v>-2876.61</v>
          </cell>
          <cell r="BD82">
            <v>-214.12</v>
          </cell>
          <cell r="BE82">
            <v>0</v>
          </cell>
          <cell r="BF82">
            <v>-263.37</v>
          </cell>
          <cell r="BG82">
            <v>0</v>
          </cell>
          <cell r="BH82">
            <v>-2110.7199999999998</v>
          </cell>
          <cell r="BI82">
            <v>0</v>
          </cell>
          <cell r="BJ82">
            <v>0</v>
          </cell>
        </row>
        <row r="83">
          <cell r="B83" t="str">
            <v>06/011011</v>
          </cell>
          <cell r="H83">
            <v>-10.82</v>
          </cell>
          <cell r="J83">
            <v>-10.82</v>
          </cell>
          <cell r="L83" t="str">
            <v>06/011011</v>
          </cell>
          <cell r="BB83">
            <v>-10.82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</row>
        <row r="84">
          <cell r="B84" t="str">
            <v>06/011032</v>
          </cell>
          <cell r="H84">
            <v>-14182.98</v>
          </cell>
          <cell r="J84">
            <v>-9668.2199999999993</v>
          </cell>
          <cell r="L84" t="str">
            <v>06/011032</v>
          </cell>
          <cell r="BB84">
            <v>-9668.2199999999993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</row>
        <row r="85">
          <cell r="B85" t="str">
            <v>06/011033</v>
          </cell>
          <cell r="H85">
            <v>-92525.24</v>
          </cell>
          <cell r="J85">
            <v>-90735.428999999975</v>
          </cell>
          <cell r="L85" t="str">
            <v>06/011033</v>
          </cell>
          <cell r="BB85">
            <v>-61190.64</v>
          </cell>
          <cell r="BC85">
            <v>-20538.91</v>
          </cell>
          <cell r="BD85">
            <v>-1566.07</v>
          </cell>
          <cell r="BE85">
            <v>0</v>
          </cell>
          <cell r="BF85">
            <v>-2304.84</v>
          </cell>
          <cell r="BG85">
            <v>0</v>
          </cell>
          <cell r="BH85">
            <v>-5134.97</v>
          </cell>
          <cell r="BI85">
            <v>0</v>
          </cell>
          <cell r="BJ85">
            <v>0</v>
          </cell>
        </row>
        <row r="86">
          <cell r="B86" t="str">
            <v>06/011034</v>
          </cell>
          <cell r="H86">
            <v>-156230.44</v>
          </cell>
          <cell r="J86">
            <v>-154292.11000000002</v>
          </cell>
          <cell r="L86" t="str">
            <v>06/011034</v>
          </cell>
          <cell r="BB86">
            <v>-118591.11</v>
          </cell>
          <cell r="BC86">
            <v>-20876.25</v>
          </cell>
          <cell r="BD86">
            <v>-1570.51</v>
          </cell>
          <cell r="BE86">
            <v>0</v>
          </cell>
          <cell r="BF86">
            <v>-8418.75</v>
          </cell>
          <cell r="BG86">
            <v>0</v>
          </cell>
          <cell r="BH86">
            <v>-4835.49</v>
          </cell>
          <cell r="BI86">
            <v>0</v>
          </cell>
          <cell r="BJ86">
            <v>0</v>
          </cell>
        </row>
        <row r="87">
          <cell r="B87" t="str">
            <v>06/011034</v>
          </cell>
          <cell r="H87">
            <v>-1211.73</v>
          </cell>
          <cell r="J87">
            <v>-1211.73</v>
          </cell>
          <cell r="L87" t="str">
            <v>06/011034</v>
          </cell>
          <cell r="BB87">
            <v>-1211.73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</row>
        <row r="88">
          <cell r="B88" t="str">
            <v>06/011035</v>
          </cell>
          <cell r="H88">
            <v>-698.83</v>
          </cell>
          <cell r="J88">
            <v>-698.83</v>
          </cell>
          <cell r="L88" t="str">
            <v>06/011035</v>
          </cell>
          <cell r="BB88">
            <v>-698.83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</row>
        <row r="89">
          <cell r="B89" t="str">
            <v>06/011035</v>
          </cell>
          <cell r="H89">
            <v>-8503.4500000000007</v>
          </cell>
          <cell r="J89">
            <v>-8113.2599999999857</v>
          </cell>
          <cell r="L89" t="str">
            <v>06/011035</v>
          </cell>
          <cell r="BB89">
            <v>-8113.26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</row>
        <row r="90">
          <cell r="B90" t="str">
            <v>06/011036</v>
          </cell>
          <cell r="H90">
            <v>-2518.9499999999998</v>
          </cell>
          <cell r="J90">
            <v>-2518.9499999999998</v>
          </cell>
          <cell r="L90" t="str">
            <v>06/011036</v>
          </cell>
          <cell r="BB90">
            <v>-2518.9499999999998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</row>
        <row r="91">
          <cell r="B91" t="str">
            <v>06/011036</v>
          </cell>
          <cell r="H91">
            <v>-48406.080000000002</v>
          </cell>
          <cell r="J91">
            <v>-45255.950000000004</v>
          </cell>
          <cell r="L91" t="str">
            <v>06/011036</v>
          </cell>
          <cell r="BB91">
            <v>-35259.049999999996</v>
          </cell>
          <cell r="BC91">
            <v>-4924.01</v>
          </cell>
          <cell r="BD91">
            <v>0</v>
          </cell>
          <cell r="BE91">
            <v>0</v>
          </cell>
          <cell r="BF91">
            <v>-1956.71</v>
          </cell>
          <cell r="BG91">
            <v>0</v>
          </cell>
          <cell r="BH91">
            <v>-3116.18</v>
          </cell>
          <cell r="BI91">
            <v>0</v>
          </cell>
          <cell r="BJ91">
            <v>0</v>
          </cell>
        </row>
        <row r="92">
          <cell r="B92" t="str">
            <v>06/011037</v>
          </cell>
          <cell r="H92">
            <v>-28094.45</v>
          </cell>
          <cell r="J92">
            <v>-27157.262999999988</v>
          </cell>
          <cell r="L92" t="str">
            <v>06/011037</v>
          </cell>
          <cell r="BB92">
            <v>-18904.63</v>
          </cell>
          <cell r="BC92">
            <v>-4210.41</v>
          </cell>
          <cell r="BD92">
            <v>-885.87</v>
          </cell>
          <cell r="BE92">
            <v>0</v>
          </cell>
          <cell r="BF92">
            <v>-292.33999999999997</v>
          </cell>
          <cell r="BG92">
            <v>0</v>
          </cell>
          <cell r="BH92">
            <v>-2864.01</v>
          </cell>
          <cell r="BI92">
            <v>0</v>
          </cell>
          <cell r="BJ92">
            <v>0</v>
          </cell>
        </row>
        <row r="93">
          <cell r="B93" t="str">
            <v>06/011108</v>
          </cell>
          <cell r="H93">
            <v>-6904.66</v>
          </cell>
          <cell r="J93">
            <v>-6509.5199999999995</v>
          </cell>
          <cell r="L93" t="str">
            <v>06/011108</v>
          </cell>
          <cell r="BB93">
            <v>-6509.52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</row>
        <row r="94">
          <cell r="B94" t="str">
            <v>06/011113</v>
          </cell>
          <cell r="H94">
            <v>-3361.89</v>
          </cell>
          <cell r="J94">
            <v>-3241.7700000000041</v>
          </cell>
          <cell r="L94" t="str">
            <v>06/011113</v>
          </cell>
          <cell r="BB94">
            <v>-3241.77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</row>
        <row r="95">
          <cell r="B95" t="str">
            <v>06/011115</v>
          </cell>
          <cell r="H95">
            <v>-349.33</v>
          </cell>
          <cell r="J95">
            <v>-349.33</v>
          </cell>
          <cell r="L95" t="str">
            <v>06/011115</v>
          </cell>
          <cell r="BB95">
            <v>-349.33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</row>
        <row r="96">
          <cell r="B96" t="str">
            <v>06/011115</v>
          </cell>
          <cell r="H96">
            <v>-52328.4</v>
          </cell>
          <cell r="J96">
            <v>-50657.503000000041</v>
          </cell>
          <cell r="L96" t="str">
            <v>06/011115</v>
          </cell>
          <cell r="BB96">
            <v>-31096.5</v>
          </cell>
          <cell r="BC96">
            <v>-9623.23</v>
          </cell>
          <cell r="BD96">
            <v>-561.97</v>
          </cell>
          <cell r="BE96">
            <v>0</v>
          </cell>
          <cell r="BF96">
            <v>-3982</v>
          </cell>
          <cell r="BG96">
            <v>0</v>
          </cell>
          <cell r="BH96">
            <v>-5393.8</v>
          </cell>
          <cell r="BI96">
            <v>0</v>
          </cell>
          <cell r="BJ96">
            <v>0</v>
          </cell>
        </row>
        <row r="97">
          <cell r="B97" t="str">
            <v>06/011118</v>
          </cell>
          <cell r="H97">
            <v>-21013.89</v>
          </cell>
          <cell r="J97">
            <v>-21096.467999999983</v>
          </cell>
          <cell r="L97" t="str">
            <v>06/011118</v>
          </cell>
          <cell r="BB97">
            <v>-14943.53</v>
          </cell>
          <cell r="BC97">
            <v>-878.49</v>
          </cell>
          <cell r="BD97">
            <v>-304.7</v>
          </cell>
          <cell r="BE97">
            <v>0</v>
          </cell>
          <cell r="BF97">
            <v>-642.9</v>
          </cell>
          <cell r="BG97">
            <v>0</v>
          </cell>
          <cell r="BH97">
            <v>-4326.8500000000004</v>
          </cell>
          <cell r="BI97">
            <v>0</v>
          </cell>
          <cell r="BJ97">
            <v>0</v>
          </cell>
        </row>
        <row r="98">
          <cell r="B98" t="str">
            <v>06/011118</v>
          </cell>
          <cell r="H98">
            <v>0</v>
          </cell>
          <cell r="J98">
            <v>0</v>
          </cell>
          <cell r="L98" t="str">
            <v>06/011118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</row>
        <row r="99">
          <cell r="B99" t="str">
            <v>06/011118</v>
          </cell>
          <cell r="H99">
            <v>-1725.52</v>
          </cell>
          <cell r="J99">
            <v>-1725.52</v>
          </cell>
          <cell r="L99" t="str">
            <v>06/011118</v>
          </cell>
          <cell r="BB99">
            <v>-1725.52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</row>
        <row r="100">
          <cell r="B100" t="str">
            <v>06/020101</v>
          </cell>
          <cell r="H100">
            <v>-75357.89</v>
          </cell>
          <cell r="J100">
            <v>-70022.170799999993</v>
          </cell>
          <cell r="L100" t="str">
            <v>06/020101</v>
          </cell>
          <cell r="BB100">
            <v>-24347.390000000003</v>
          </cell>
          <cell r="BC100">
            <v>-16378.28</v>
          </cell>
          <cell r="BD100">
            <v>-938.07</v>
          </cell>
          <cell r="BE100">
            <v>0</v>
          </cell>
          <cell r="BF100">
            <v>-17008.79</v>
          </cell>
          <cell r="BG100">
            <v>-7561.79</v>
          </cell>
          <cell r="BH100">
            <v>-3787.85</v>
          </cell>
          <cell r="BI100">
            <v>0</v>
          </cell>
          <cell r="BJ100">
            <v>0</v>
          </cell>
        </row>
        <row r="101">
          <cell r="B101" t="str">
            <v>06/020101</v>
          </cell>
          <cell r="H101">
            <v>0</v>
          </cell>
          <cell r="J101">
            <v>0</v>
          </cell>
          <cell r="L101" t="str">
            <v>06/020101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</row>
        <row r="102">
          <cell r="B102" t="str">
            <v>06/020502</v>
          </cell>
          <cell r="H102">
            <v>-214462.02</v>
          </cell>
          <cell r="J102">
            <v>-206540.19</v>
          </cell>
          <cell r="L102" t="str">
            <v>06/020502</v>
          </cell>
          <cell r="BB102">
            <v>-112952.78</v>
          </cell>
          <cell r="BC102">
            <v>-52771.54</v>
          </cell>
          <cell r="BD102">
            <v>-996.37</v>
          </cell>
          <cell r="BE102">
            <v>0</v>
          </cell>
          <cell r="BF102">
            <v>-3619.85</v>
          </cell>
          <cell r="BG102">
            <v>0</v>
          </cell>
          <cell r="BH102">
            <v>-36199.65</v>
          </cell>
          <cell r="BI102">
            <v>0</v>
          </cell>
          <cell r="BJ102">
            <v>0</v>
          </cell>
        </row>
        <row r="103">
          <cell r="B103" t="str">
            <v>06/020602</v>
          </cell>
          <cell r="H103">
            <v>-7797.81</v>
          </cell>
          <cell r="J103">
            <v>-7797.81</v>
          </cell>
          <cell r="L103" t="str">
            <v>06/020602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-7797.81</v>
          </cell>
          <cell r="BH103">
            <v>0</v>
          </cell>
          <cell r="BI103">
            <v>0</v>
          </cell>
          <cell r="BJ103">
            <v>0</v>
          </cell>
        </row>
        <row r="104">
          <cell r="B104" t="str">
            <v>06/020602</v>
          </cell>
          <cell r="H104">
            <v>-886804.49</v>
          </cell>
          <cell r="J104">
            <v>-809192.63</v>
          </cell>
          <cell r="L104" t="str">
            <v>06/020602</v>
          </cell>
          <cell r="BB104">
            <v>-469835.18</v>
          </cell>
          <cell r="BC104">
            <v>-229682.13</v>
          </cell>
          <cell r="BD104">
            <v>-7451.8</v>
          </cell>
          <cell r="BE104">
            <v>0</v>
          </cell>
          <cell r="BF104">
            <v>-57137.41</v>
          </cell>
          <cell r="BG104">
            <v>0</v>
          </cell>
          <cell r="BH104">
            <v>-45086.11</v>
          </cell>
          <cell r="BI104">
            <v>0</v>
          </cell>
          <cell r="BJ104">
            <v>0</v>
          </cell>
        </row>
        <row r="105">
          <cell r="B105" t="str">
            <v>06/020701</v>
          </cell>
          <cell r="H105">
            <v>-152082.41</v>
          </cell>
          <cell r="J105">
            <v>-152082.41</v>
          </cell>
          <cell r="L105" t="str">
            <v>06/020701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-152082.41</v>
          </cell>
          <cell r="BH105">
            <v>0</v>
          </cell>
          <cell r="BI105">
            <v>0</v>
          </cell>
          <cell r="BJ105">
            <v>0</v>
          </cell>
        </row>
        <row r="106">
          <cell r="B106" t="str">
            <v>06/020701</v>
          </cell>
          <cell r="H106">
            <v>0</v>
          </cell>
          <cell r="J106">
            <v>0</v>
          </cell>
          <cell r="L106" t="str">
            <v>06/020701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</row>
        <row r="107">
          <cell r="B107" t="str">
            <v>06/020702</v>
          </cell>
          <cell r="H107">
            <v>0</v>
          </cell>
          <cell r="J107">
            <v>0</v>
          </cell>
          <cell r="L107" t="str">
            <v>06/020702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</row>
        <row r="108">
          <cell r="B108" t="str">
            <v>06/020702</v>
          </cell>
          <cell r="H108">
            <v>-77649.84</v>
          </cell>
          <cell r="J108">
            <v>-77649.84</v>
          </cell>
          <cell r="L108" t="str">
            <v>06/020702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-77649.84</v>
          </cell>
          <cell r="BH108">
            <v>0</v>
          </cell>
          <cell r="BI108">
            <v>0</v>
          </cell>
          <cell r="BJ108">
            <v>0</v>
          </cell>
        </row>
        <row r="109">
          <cell r="B109" t="str">
            <v>06/020801</v>
          </cell>
          <cell r="H109">
            <v>0</v>
          </cell>
          <cell r="J109">
            <v>0</v>
          </cell>
          <cell r="L109" t="str">
            <v>06/020801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</row>
        <row r="110">
          <cell r="B110" t="str">
            <v>06/020801</v>
          </cell>
          <cell r="H110">
            <v>-2891553.58</v>
          </cell>
          <cell r="J110">
            <v>-2530602.58</v>
          </cell>
          <cell r="L110" t="str">
            <v>06/020801</v>
          </cell>
          <cell r="BB110">
            <v>-1582152.23</v>
          </cell>
          <cell r="BC110">
            <v>-594282.81999999995</v>
          </cell>
          <cell r="BD110">
            <v>-13848.75</v>
          </cell>
          <cell r="BE110">
            <v>0</v>
          </cell>
          <cell r="BF110">
            <v>-102159.33</v>
          </cell>
          <cell r="BG110">
            <v>0</v>
          </cell>
          <cell r="BH110">
            <v>-238159.45</v>
          </cell>
          <cell r="BI110">
            <v>0</v>
          </cell>
          <cell r="BJ110">
            <v>0</v>
          </cell>
        </row>
        <row r="111">
          <cell r="B111" t="str">
            <v>06/020801</v>
          </cell>
          <cell r="H111">
            <v>-139602.97</v>
          </cell>
          <cell r="J111">
            <v>-139602.97</v>
          </cell>
          <cell r="L111" t="str">
            <v>06/020801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-139602.97</v>
          </cell>
          <cell r="BH111">
            <v>0</v>
          </cell>
          <cell r="BI111">
            <v>0</v>
          </cell>
          <cell r="BJ111">
            <v>0</v>
          </cell>
        </row>
        <row r="112">
          <cell r="B112" t="str">
            <v>06/020801</v>
          </cell>
          <cell r="H112">
            <v>-193957.85</v>
          </cell>
          <cell r="J112">
            <v>-193957.85</v>
          </cell>
          <cell r="L112" t="str">
            <v>06/020801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-193957.85</v>
          </cell>
          <cell r="BH112">
            <v>0</v>
          </cell>
          <cell r="BI112">
            <v>0</v>
          </cell>
          <cell r="BJ112">
            <v>0</v>
          </cell>
        </row>
        <row r="113">
          <cell r="B113" t="str">
            <v>06/020806</v>
          </cell>
          <cell r="H113">
            <v>-731823.56</v>
          </cell>
          <cell r="J113">
            <v>-625183.56000000006</v>
          </cell>
          <cell r="L113" t="str">
            <v>06/020806</v>
          </cell>
          <cell r="BB113">
            <v>-273438.38</v>
          </cell>
          <cell r="BC113">
            <v>-199415.58</v>
          </cell>
          <cell r="BD113">
            <v>-6183.82</v>
          </cell>
          <cell r="BE113">
            <v>0</v>
          </cell>
          <cell r="BF113">
            <v>-38319.81</v>
          </cell>
          <cell r="BG113">
            <v>0</v>
          </cell>
          <cell r="BH113">
            <v>-107825.97</v>
          </cell>
          <cell r="BI113">
            <v>0</v>
          </cell>
          <cell r="BJ113">
            <v>0</v>
          </cell>
        </row>
        <row r="114">
          <cell r="B114" t="str">
            <v>06/020806</v>
          </cell>
          <cell r="H114">
            <v>-13009.73</v>
          </cell>
          <cell r="J114">
            <v>-13009.73</v>
          </cell>
          <cell r="L114" t="str">
            <v>06/020806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-13009.73</v>
          </cell>
          <cell r="BH114">
            <v>0</v>
          </cell>
          <cell r="BI114">
            <v>0</v>
          </cell>
          <cell r="BJ114">
            <v>0</v>
          </cell>
        </row>
        <row r="115">
          <cell r="B115" t="str">
            <v>06/021101</v>
          </cell>
          <cell r="H115">
            <v>-153089.54999999999</v>
          </cell>
          <cell r="J115">
            <v>-150374.37</v>
          </cell>
          <cell r="L115" t="str">
            <v>06/021101</v>
          </cell>
          <cell r="BB115">
            <v>-70177.88</v>
          </cell>
          <cell r="BC115">
            <v>-12689.02</v>
          </cell>
          <cell r="BD115">
            <v>-285.94</v>
          </cell>
          <cell r="BE115">
            <v>0</v>
          </cell>
          <cell r="BF115">
            <v>-38891.03</v>
          </cell>
          <cell r="BG115">
            <v>0</v>
          </cell>
          <cell r="BH115">
            <v>-28330.5</v>
          </cell>
          <cell r="BI115">
            <v>0</v>
          </cell>
          <cell r="BJ115">
            <v>0</v>
          </cell>
        </row>
        <row r="116">
          <cell r="B116" t="str">
            <v>06/061002</v>
          </cell>
          <cell r="H116">
            <v>0</v>
          </cell>
          <cell r="J116">
            <v>0</v>
          </cell>
          <cell r="L116" t="str">
            <v>06/061002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</row>
        <row r="117">
          <cell r="B117" t="str">
            <v>06/080701</v>
          </cell>
          <cell r="H117">
            <v>0</v>
          </cell>
          <cell r="J117">
            <v>0</v>
          </cell>
          <cell r="L117" t="str">
            <v>06/080701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</row>
        <row r="118">
          <cell r="B118" t="str">
            <v>06/080701</v>
          </cell>
          <cell r="H118">
            <v>124460.86</v>
          </cell>
          <cell r="J118">
            <v>124460.86</v>
          </cell>
          <cell r="L118" t="str">
            <v>06/080701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124460.86</v>
          </cell>
          <cell r="BH118">
            <v>0</v>
          </cell>
          <cell r="BI118">
            <v>0</v>
          </cell>
          <cell r="BJ118">
            <v>0</v>
          </cell>
        </row>
        <row r="119">
          <cell r="B119" t="str">
            <v>06/080801</v>
          </cell>
          <cell r="H119">
            <v>-27977</v>
          </cell>
          <cell r="J119">
            <v>-27977</v>
          </cell>
          <cell r="L119" t="str">
            <v>06/080801</v>
          </cell>
          <cell r="BB119">
            <v>-1092.22</v>
          </cell>
          <cell r="BC119">
            <v>-26632.62</v>
          </cell>
          <cell r="BD119">
            <v>0</v>
          </cell>
          <cell r="BE119">
            <v>0</v>
          </cell>
          <cell r="BF119">
            <v>-0.37</v>
          </cell>
          <cell r="BG119">
            <v>0</v>
          </cell>
          <cell r="BH119">
            <v>-251.79</v>
          </cell>
          <cell r="BI119">
            <v>0</v>
          </cell>
          <cell r="BJ119">
            <v>0</v>
          </cell>
        </row>
        <row r="120">
          <cell r="B120" t="str">
            <v>06/080801</v>
          </cell>
          <cell r="H120">
            <v>-17646.59</v>
          </cell>
          <cell r="J120">
            <v>-17646.59</v>
          </cell>
          <cell r="L120" t="str">
            <v>06/080801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-17646.59</v>
          </cell>
          <cell r="BH120">
            <v>0</v>
          </cell>
          <cell r="BI120">
            <v>0</v>
          </cell>
          <cell r="BJ120">
            <v>0</v>
          </cell>
        </row>
        <row r="121">
          <cell r="B121" t="str">
            <v>06/130802</v>
          </cell>
          <cell r="H121">
            <v>-6001.27</v>
          </cell>
          <cell r="J121">
            <v>-6001.27</v>
          </cell>
          <cell r="L121" t="str">
            <v>06/130802</v>
          </cell>
          <cell r="BB121">
            <v>-6001.27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</row>
        <row r="122">
          <cell r="B122" t="str">
            <v>06/130802</v>
          </cell>
          <cell r="H122">
            <v>-21054.28</v>
          </cell>
          <cell r="J122">
            <v>-19662.062999999951</v>
          </cell>
          <cell r="L122" t="str">
            <v>06/130802</v>
          </cell>
          <cell r="BB122">
            <v>-19427.7</v>
          </cell>
          <cell r="BC122">
            <v>0</v>
          </cell>
          <cell r="BD122">
            <v>0</v>
          </cell>
          <cell r="BE122">
            <v>0</v>
          </cell>
          <cell r="BF122">
            <v>-234.36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</row>
        <row r="123">
          <cell r="B123" t="str">
            <v>06/160401</v>
          </cell>
          <cell r="H123">
            <v>0</v>
          </cell>
          <cell r="J123">
            <v>0</v>
          </cell>
          <cell r="L123" t="str">
            <v>06/160401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</row>
        <row r="124">
          <cell r="B124" t="str">
            <v>06/160529</v>
          </cell>
          <cell r="H124">
            <v>0</v>
          </cell>
          <cell r="J124">
            <v>0</v>
          </cell>
          <cell r="L124" t="str">
            <v>06/160529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</row>
        <row r="125">
          <cell r="B125" t="str">
            <v>06/160602</v>
          </cell>
          <cell r="H125">
            <v>0</v>
          </cell>
          <cell r="J125">
            <v>0</v>
          </cell>
          <cell r="L125" t="str">
            <v>06/160602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</row>
        <row r="126">
          <cell r="B126" t="str">
            <v>06/160703</v>
          </cell>
          <cell r="H126">
            <v>0</v>
          </cell>
          <cell r="J126">
            <v>0</v>
          </cell>
          <cell r="L126" t="str">
            <v>06/160703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</row>
        <row r="127">
          <cell r="B127" t="str">
            <v>06/160704</v>
          </cell>
          <cell r="H127">
            <v>0</v>
          </cell>
          <cell r="J127">
            <v>0</v>
          </cell>
          <cell r="L127" t="str">
            <v>06/160704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</row>
        <row r="128">
          <cell r="B128" t="str">
            <v>06/160706</v>
          </cell>
          <cell r="H128">
            <v>0</v>
          </cell>
          <cell r="J128">
            <v>0</v>
          </cell>
          <cell r="L128" t="str">
            <v>06/160706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</row>
        <row r="129">
          <cell r="B129" t="str">
            <v>06/160802</v>
          </cell>
          <cell r="H129">
            <v>-123131.05</v>
          </cell>
          <cell r="J129">
            <v>-123131.0879999997</v>
          </cell>
          <cell r="L129" t="str">
            <v>06/160802</v>
          </cell>
          <cell r="BB129">
            <v>-1586.22</v>
          </cell>
          <cell r="BC129">
            <v>-121544.87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</row>
        <row r="130">
          <cell r="B130" t="str">
            <v>06/160808</v>
          </cell>
          <cell r="H130">
            <v>0</v>
          </cell>
          <cell r="J130">
            <v>0</v>
          </cell>
          <cell r="L130" t="str">
            <v>06/160808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</row>
        <row r="131">
          <cell r="B131" t="str">
            <v>06/161007</v>
          </cell>
          <cell r="H131">
            <v>0</v>
          </cell>
          <cell r="J131">
            <v>0</v>
          </cell>
          <cell r="L131" t="str">
            <v>06/161007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</row>
        <row r="132">
          <cell r="B132" t="str">
            <v>06/161008</v>
          </cell>
          <cell r="H132">
            <v>0</v>
          </cell>
          <cell r="J132">
            <v>0</v>
          </cell>
          <cell r="L132" t="str">
            <v>06/161008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</row>
        <row r="133">
          <cell r="B133" t="str">
            <v>06/161104</v>
          </cell>
          <cell r="H133">
            <v>-1026.17</v>
          </cell>
          <cell r="J133">
            <v>-1026.17</v>
          </cell>
          <cell r="L133" t="str">
            <v>06/161104</v>
          </cell>
          <cell r="BB133">
            <v>0</v>
          </cell>
          <cell r="BC133">
            <v>-1026.17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</row>
        <row r="134">
          <cell r="B134" t="str">
            <v>06/280501</v>
          </cell>
          <cell r="H134">
            <v>0</v>
          </cell>
          <cell r="J134">
            <v>0</v>
          </cell>
          <cell r="L134" t="str">
            <v>06/280501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</row>
        <row r="135">
          <cell r="B135" t="str">
            <v>19/009326</v>
          </cell>
          <cell r="H135">
            <v>0</v>
          </cell>
          <cell r="J135">
            <v>0</v>
          </cell>
          <cell r="L135" t="str">
            <v>19/009326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</row>
        <row r="136">
          <cell r="B136" t="str">
            <v>19/009331</v>
          </cell>
          <cell r="H136">
            <v>-2806.59</v>
          </cell>
          <cell r="J136">
            <v>-2806.5920000000042</v>
          </cell>
          <cell r="L136" t="str">
            <v>19/009331</v>
          </cell>
          <cell r="BB136">
            <v>-2806.59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</row>
        <row r="137">
          <cell r="B137" t="str">
            <v>19/009355</v>
          </cell>
          <cell r="H137">
            <v>0</v>
          </cell>
          <cell r="J137">
            <v>0</v>
          </cell>
          <cell r="L137" t="str">
            <v>19/009355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B138" t="str">
            <v>22/220006</v>
          </cell>
          <cell r="H138">
            <v>-8024.2</v>
          </cell>
          <cell r="J138">
            <v>-8024.1990000000224</v>
          </cell>
          <cell r="L138" t="str">
            <v>22/220006</v>
          </cell>
          <cell r="BB138">
            <v>-8024.2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</row>
        <row r="139">
          <cell r="B139" t="str">
            <v>22/220008</v>
          </cell>
          <cell r="H139">
            <v>-1633.13</v>
          </cell>
          <cell r="J139">
            <v>-1633.13</v>
          </cell>
          <cell r="L139" t="str">
            <v>22/220008</v>
          </cell>
          <cell r="BB139">
            <v>-1633.13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</row>
        <row r="140">
          <cell r="B140" t="str">
            <v>22/220010</v>
          </cell>
          <cell r="H140">
            <v>0</v>
          </cell>
          <cell r="J140">
            <v>0</v>
          </cell>
          <cell r="L140" t="str">
            <v>22/220010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</row>
        <row r="141">
          <cell r="B141" t="str">
            <v>22/220012</v>
          </cell>
          <cell r="H141">
            <v>0</v>
          </cell>
          <cell r="J141">
            <v>0</v>
          </cell>
          <cell r="L141" t="str">
            <v>22/220012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</row>
        <row r="142">
          <cell r="B142" t="str">
            <v>22/220031</v>
          </cell>
          <cell r="H142">
            <v>0</v>
          </cell>
          <cell r="J142">
            <v>0</v>
          </cell>
          <cell r="L142" t="str">
            <v>22/220031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</row>
        <row r="143">
          <cell r="B143" t="str">
            <v>22/220043</v>
          </cell>
          <cell r="H143">
            <v>-27943.17</v>
          </cell>
          <cell r="J143">
            <v>-27943.159500000012</v>
          </cell>
          <cell r="L143" t="str">
            <v>22/220043</v>
          </cell>
          <cell r="BB143">
            <v>-27563.119999999999</v>
          </cell>
          <cell r="BC143">
            <v>0</v>
          </cell>
          <cell r="BD143">
            <v>0</v>
          </cell>
          <cell r="BE143">
            <v>0</v>
          </cell>
          <cell r="BF143">
            <v>-380.04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</row>
        <row r="144">
          <cell r="B144" t="str">
            <v>22/220045</v>
          </cell>
          <cell r="H144">
            <v>-846.11</v>
          </cell>
          <cell r="J144">
            <v>-846.10500000000172</v>
          </cell>
          <cell r="L144" t="str">
            <v>22/220045</v>
          </cell>
          <cell r="BB144">
            <v>-846.11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</row>
        <row r="145">
          <cell r="B145" t="str">
            <v>22/220077</v>
          </cell>
          <cell r="H145">
            <v>0</v>
          </cell>
          <cell r="J145">
            <v>0</v>
          </cell>
          <cell r="L145" t="str">
            <v>22/220077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</row>
        <row r="146">
          <cell r="B146" t="str">
            <v>22/220079</v>
          </cell>
          <cell r="H146">
            <v>0</v>
          </cell>
          <cell r="J146">
            <v>0</v>
          </cell>
          <cell r="L146" t="str">
            <v>22/220079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</row>
        <row r="147">
          <cell r="B147" t="str">
            <v>22/220080</v>
          </cell>
          <cell r="H147">
            <v>0</v>
          </cell>
          <cell r="J147">
            <v>0</v>
          </cell>
          <cell r="L147" t="str">
            <v>22/220080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</row>
        <row r="148">
          <cell r="B148" t="str">
            <v>22/220091</v>
          </cell>
          <cell r="H148">
            <v>0</v>
          </cell>
          <cell r="J148">
            <v>0</v>
          </cell>
          <cell r="L148" t="str">
            <v>22/220091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</row>
        <row r="149">
          <cell r="B149" t="str">
            <v>22/220097</v>
          </cell>
          <cell r="H149">
            <v>0</v>
          </cell>
          <cell r="J149">
            <v>0</v>
          </cell>
          <cell r="L149" t="str">
            <v>22/220097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</row>
        <row r="150">
          <cell r="B150" t="str">
            <v>22/220097</v>
          </cell>
          <cell r="H150">
            <v>0</v>
          </cell>
          <cell r="J150">
            <v>0</v>
          </cell>
          <cell r="L150" t="str">
            <v>22/220097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</row>
        <row r="151">
          <cell r="B151" t="str">
            <v>22/220102</v>
          </cell>
          <cell r="H151">
            <v>0</v>
          </cell>
          <cell r="J151">
            <v>0</v>
          </cell>
          <cell r="L151" t="str">
            <v>22/220102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</row>
        <row r="152">
          <cell r="B152" t="str">
            <v>22/220106</v>
          </cell>
          <cell r="H152">
            <v>0</v>
          </cell>
          <cell r="J152">
            <v>0</v>
          </cell>
          <cell r="L152" t="str">
            <v>22/220106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</row>
        <row r="153">
          <cell r="B153" t="str">
            <v>22/220126</v>
          </cell>
          <cell r="H153">
            <v>-72689.45</v>
          </cell>
          <cell r="J153">
            <v>-72689.45</v>
          </cell>
          <cell r="L153" t="str">
            <v>22/220126</v>
          </cell>
          <cell r="BB153">
            <v>-63377.54</v>
          </cell>
          <cell r="BC153">
            <v>0</v>
          </cell>
          <cell r="BD153">
            <v>0</v>
          </cell>
          <cell r="BE153">
            <v>0</v>
          </cell>
          <cell r="BF153">
            <v>-950.29</v>
          </cell>
          <cell r="BG153">
            <v>-8361.6200000000008</v>
          </cell>
          <cell r="BH153">
            <v>0</v>
          </cell>
          <cell r="BI153">
            <v>0</v>
          </cell>
          <cell r="BJ153">
            <v>0</v>
          </cell>
        </row>
        <row r="154">
          <cell r="B154" t="str">
            <v>22/220140</v>
          </cell>
          <cell r="H154">
            <v>0</v>
          </cell>
          <cell r="J154">
            <v>0</v>
          </cell>
          <cell r="L154" t="str">
            <v>22/220140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</row>
        <row r="155">
          <cell r="B155" t="str">
            <v>22/220142</v>
          </cell>
          <cell r="H155">
            <v>0</v>
          </cell>
          <cell r="J155">
            <v>0</v>
          </cell>
          <cell r="L155" t="str">
            <v>22/220142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</row>
        <row r="156">
          <cell r="B156" t="str">
            <v>22/220164</v>
          </cell>
          <cell r="H156">
            <v>0</v>
          </cell>
          <cell r="J156">
            <v>0</v>
          </cell>
          <cell r="L156" t="str">
            <v>22/220164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</row>
        <row r="157">
          <cell r="B157" t="str">
            <v>22/220221</v>
          </cell>
          <cell r="H157">
            <v>0</v>
          </cell>
          <cell r="J157">
            <v>0</v>
          </cell>
          <cell r="L157" t="str">
            <v>22/220221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</row>
        <row r="158">
          <cell r="B158" t="str">
            <v>22/220226</v>
          </cell>
          <cell r="H158">
            <v>0</v>
          </cell>
          <cell r="J158">
            <v>0</v>
          </cell>
          <cell r="L158" t="str">
            <v>22/220226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</row>
        <row r="159">
          <cell r="B159" t="str">
            <v>22/220236</v>
          </cell>
          <cell r="H159">
            <v>0</v>
          </cell>
          <cell r="J159">
            <v>0</v>
          </cell>
          <cell r="L159" t="str">
            <v>22/220236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</row>
        <row r="160">
          <cell r="B160" t="str">
            <v>22/220271</v>
          </cell>
          <cell r="H160">
            <v>0</v>
          </cell>
          <cell r="J160">
            <v>0</v>
          </cell>
          <cell r="L160" t="str">
            <v>22/220271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</row>
        <row r="161">
          <cell r="B161" t="str">
            <v>22/220306</v>
          </cell>
          <cell r="H161">
            <v>0</v>
          </cell>
          <cell r="J161">
            <v>0</v>
          </cell>
          <cell r="L161" t="str">
            <v>22/220306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</row>
        <row r="162">
          <cell r="B162" t="str">
            <v>22/220330</v>
          </cell>
          <cell r="H162">
            <v>0</v>
          </cell>
          <cell r="J162">
            <v>0</v>
          </cell>
          <cell r="L162" t="str">
            <v>22/220330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</row>
        <row r="163">
          <cell r="B163" t="str">
            <v>22/220359</v>
          </cell>
          <cell r="H163">
            <v>0</v>
          </cell>
          <cell r="J163">
            <v>0</v>
          </cell>
          <cell r="L163" t="str">
            <v>22/220359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</row>
        <row r="164">
          <cell r="B164" t="str">
            <v>22/220459</v>
          </cell>
          <cell r="H164">
            <v>0</v>
          </cell>
          <cell r="J164">
            <v>0</v>
          </cell>
          <cell r="L164" t="str">
            <v>22/220459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</row>
        <row r="165">
          <cell r="B165" t="str">
            <v>22/220779</v>
          </cell>
          <cell r="H165">
            <v>-358.23</v>
          </cell>
          <cell r="J165">
            <v>-358.23</v>
          </cell>
          <cell r="L165" t="str">
            <v>22/220779</v>
          </cell>
          <cell r="BB165">
            <v>-358.23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</row>
        <row r="166">
          <cell r="B166" t="str">
            <v>22/220815</v>
          </cell>
          <cell r="H166">
            <v>-14130.97</v>
          </cell>
          <cell r="J166">
            <v>-14130.975</v>
          </cell>
          <cell r="L166" t="str">
            <v>22/220815</v>
          </cell>
          <cell r="BB166">
            <v>-14130.98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</row>
        <row r="167">
          <cell r="B167" t="str">
            <v>22/220978</v>
          </cell>
          <cell r="H167">
            <v>0</v>
          </cell>
          <cell r="J167">
            <v>0</v>
          </cell>
          <cell r="L167" t="str">
            <v>22/220978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</row>
        <row r="168">
          <cell r="B168" t="str">
            <v>22/221030</v>
          </cell>
          <cell r="H168">
            <v>-5310.75</v>
          </cell>
          <cell r="J168">
            <v>-5310.75</v>
          </cell>
          <cell r="L168" t="str">
            <v>22/221030</v>
          </cell>
          <cell r="BB168">
            <v>-5310.75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</row>
        <row r="169">
          <cell r="B169" t="str">
            <v>22/227288</v>
          </cell>
          <cell r="H169">
            <v>-6281.69</v>
          </cell>
          <cell r="J169">
            <v>-6281.69</v>
          </cell>
          <cell r="L169" t="str">
            <v>22/227288</v>
          </cell>
          <cell r="BB169">
            <v>-6281.69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</row>
        <row r="170">
          <cell r="B170" t="str">
            <v>22/227420</v>
          </cell>
          <cell r="H170">
            <v>-31632.01</v>
          </cell>
          <cell r="J170">
            <v>-31632.028000000006</v>
          </cell>
          <cell r="L170" t="str">
            <v>22/227420</v>
          </cell>
          <cell r="BB170">
            <v>-7635.22</v>
          </cell>
          <cell r="BC170">
            <v>0</v>
          </cell>
          <cell r="BD170">
            <v>0</v>
          </cell>
          <cell r="BE170">
            <v>0</v>
          </cell>
          <cell r="BF170">
            <v>-23996.81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</row>
        <row r="171">
          <cell r="B171" t="str">
            <v>34/009230</v>
          </cell>
          <cell r="H171">
            <v>0</v>
          </cell>
          <cell r="J171">
            <v>0</v>
          </cell>
          <cell r="L171" t="str">
            <v>34/009230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</row>
        <row r="172">
          <cell r="B172" t="str">
            <v>34/009279</v>
          </cell>
          <cell r="H172">
            <v>0</v>
          </cell>
          <cell r="J172">
            <v>0</v>
          </cell>
          <cell r="L172" t="str">
            <v>34/009279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</row>
        <row r="173">
          <cell r="B173" t="str">
            <v>41/410910</v>
          </cell>
          <cell r="H173">
            <v>0</v>
          </cell>
          <cell r="J173">
            <v>0</v>
          </cell>
          <cell r="L173" t="str">
            <v>41/410910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</row>
        <row r="174">
          <cell r="B174" t="str">
            <v>41/410919</v>
          </cell>
          <cell r="H174">
            <v>-670.2</v>
          </cell>
          <cell r="J174">
            <v>-670.20159999998293</v>
          </cell>
          <cell r="L174" t="str">
            <v>41/410919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-670.2</v>
          </cell>
        </row>
        <row r="175">
          <cell r="B175" t="str">
            <v>41/411109</v>
          </cell>
          <cell r="H175">
            <v>0</v>
          </cell>
          <cell r="J175">
            <v>0</v>
          </cell>
          <cell r="L175" t="str">
            <v>41/411109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</row>
        <row r="176">
          <cell r="B176" t="str">
            <v>41/411303</v>
          </cell>
          <cell r="H176">
            <v>-47345.32</v>
          </cell>
          <cell r="J176">
            <v>-47345.32</v>
          </cell>
          <cell r="L176" t="str">
            <v>41/411303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-47345.32</v>
          </cell>
        </row>
        <row r="177">
          <cell r="B177" t="str">
            <v>41/411305</v>
          </cell>
          <cell r="H177">
            <v>-53451.06</v>
          </cell>
          <cell r="J177">
            <v>-53451.06</v>
          </cell>
          <cell r="L177" t="str">
            <v>41/411305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-53451.06</v>
          </cell>
        </row>
        <row r="178">
          <cell r="B178" t="str">
            <v>41/411310</v>
          </cell>
          <cell r="H178">
            <v>-9217.3700000000008</v>
          </cell>
          <cell r="J178">
            <v>-9217.3700000000008</v>
          </cell>
          <cell r="L178" t="str">
            <v>41/411310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-9217.3700000000008</v>
          </cell>
        </row>
        <row r="179">
          <cell r="B179" t="str">
            <v>41/411521</v>
          </cell>
          <cell r="H179">
            <v>-47346.2</v>
          </cell>
          <cell r="J179">
            <v>-47346.2</v>
          </cell>
          <cell r="L179" t="str">
            <v>41/411521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-47346.2</v>
          </cell>
        </row>
        <row r="180">
          <cell r="B180" t="str">
            <v>41/411601</v>
          </cell>
          <cell r="H180">
            <v>-51111.39</v>
          </cell>
          <cell r="J180">
            <v>-51111.39</v>
          </cell>
          <cell r="L180" t="str">
            <v>41/411601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-51111.39</v>
          </cell>
        </row>
        <row r="181">
          <cell r="B181" t="str">
            <v>41/411602</v>
          </cell>
          <cell r="H181">
            <v>0</v>
          </cell>
          <cell r="J181">
            <v>0</v>
          </cell>
          <cell r="L181" t="str">
            <v>41/411602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</row>
        <row r="182">
          <cell r="B182" t="str">
            <v>41/411700</v>
          </cell>
          <cell r="H182">
            <v>-95300.74</v>
          </cell>
          <cell r="J182">
            <v>-95300.74</v>
          </cell>
          <cell r="L182" t="str">
            <v>41/411700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-95300.74</v>
          </cell>
        </row>
        <row r="183">
          <cell r="B183" t="str">
            <v>41/411714</v>
          </cell>
          <cell r="H183">
            <v>-156726.94</v>
          </cell>
          <cell r="J183">
            <v>-156726.94</v>
          </cell>
          <cell r="L183" t="str">
            <v>41/411714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-156726.94</v>
          </cell>
        </row>
        <row r="184">
          <cell r="B184" t="str">
            <v>41/411714</v>
          </cell>
          <cell r="H184">
            <v>0</v>
          </cell>
          <cell r="J184">
            <v>0</v>
          </cell>
          <cell r="L184" t="str">
            <v>41/411714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</row>
        <row r="185">
          <cell r="B185" t="str">
            <v>41/411715</v>
          </cell>
          <cell r="H185">
            <v>-115532.59</v>
          </cell>
          <cell r="J185">
            <v>-115532.59</v>
          </cell>
          <cell r="L185" t="str">
            <v>41/411715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-115532.59</v>
          </cell>
        </row>
        <row r="186">
          <cell r="B186" t="str">
            <v>41/411901</v>
          </cell>
          <cell r="H186">
            <v>0</v>
          </cell>
          <cell r="J186">
            <v>0</v>
          </cell>
          <cell r="L186" t="str">
            <v>41/411901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</row>
        <row r="187">
          <cell r="B187" t="str">
            <v>41/412108</v>
          </cell>
          <cell r="H187">
            <v>0</v>
          </cell>
          <cell r="J187">
            <v>0</v>
          </cell>
          <cell r="L187" t="str">
            <v>41/412108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</row>
        <row r="188">
          <cell r="B188" t="str">
            <v>41/413201</v>
          </cell>
          <cell r="H188">
            <v>0</v>
          </cell>
          <cell r="J188">
            <v>0</v>
          </cell>
          <cell r="L188" t="str">
            <v>41/413201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</row>
        <row r="189">
          <cell r="B189" t="str">
            <v>41/413202</v>
          </cell>
          <cell r="H189">
            <v>0</v>
          </cell>
          <cell r="J189">
            <v>0</v>
          </cell>
          <cell r="L189" t="str">
            <v>41/413202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</row>
        <row r="190">
          <cell r="B190" t="str">
            <v>47/470317</v>
          </cell>
          <cell r="H190">
            <v>-9085.33</v>
          </cell>
          <cell r="J190">
            <v>-9085.33</v>
          </cell>
          <cell r="L190" t="str">
            <v>47/470317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-9085.33</v>
          </cell>
        </row>
        <row r="191">
          <cell r="B191" t="str">
            <v>47/471017</v>
          </cell>
          <cell r="H191">
            <v>0</v>
          </cell>
          <cell r="J191">
            <v>0</v>
          </cell>
          <cell r="L191" t="str">
            <v>47/471017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</row>
        <row r="192">
          <cell r="B192" t="str">
            <v>47/471054</v>
          </cell>
          <cell r="H192">
            <v>-1575.18</v>
          </cell>
          <cell r="J192">
            <v>-1575.18</v>
          </cell>
          <cell r="L192" t="str">
            <v>47/471054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-1575.18</v>
          </cell>
        </row>
        <row r="193">
          <cell r="B193" t="str">
            <v>47/471320</v>
          </cell>
          <cell r="H193">
            <v>0</v>
          </cell>
          <cell r="J193">
            <v>0</v>
          </cell>
          <cell r="L193" t="str">
            <v>47/471320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</row>
        <row r="194">
          <cell r="B194" t="str">
            <v>47/471805</v>
          </cell>
          <cell r="H194">
            <v>-126318.52</v>
          </cell>
          <cell r="J194">
            <v>-126318.52</v>
          </cell>
          <cell r="L194" t="str">
            <v>47/471805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-126318.52</v>
          </cell>
        </row>
        <row r="195">
          <cell r="B195" t="str">
            <v>50/009044</v>
          </cell>
          <cell r="H195">
            <v>0</v>
          </cell>
          <cell r="J195">
            <v>0</v>
          </cell>
          <cell r="L195" t="str">
            <v>50/009044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</row>
        <row r="196">
          <cell r="B196" t="str">
            <v>50/009049</v>
          </cell>
          <cell r="H196">
            <v>-15744.68</v>
          </cell>
          <cell r="J196">
            <v>-15744.687999999989</v>
          </cell>
          <cell r="L196" t="str">
            <v>50/009049</v>
          </cell>
          <cell r="BB196">
            <v>0</v>
          </cell>
          <cell r="BC196">
            <v>0</v>
          </cell>
          <cell r="BD196">
            <v>0</v>
          </cell>
          <cell r="BE196">
            <v>-15744.69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</row>
        <row r="197">
          <cell r="B197" t="str">
            <v>50/009055</v>
          </cell>
          <cell r="H197">
            <v>-23890.87</v>
          </cell>
          <cell r="J197">
            <v>-23890.878000000015</v>
          </cell>
          <cell r="L197" t="str">
            <v>50/009055</v>
          </cell>
          <cell r="BB197">
            <v>0</v>
          </cell>
          <cell r="BC197">
            <v>0</v>
          </cell>
          <cell r="BD197">
            <v>0</v>
          </cell>
          <cell r="BE197">
            <v>-23890.880000000001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</row>
        <row r="198">
          <cell r="B198" t="str">
            <v>50/009065</v>
          </cell>
          <cell r="H198">
            <v>0</v>
          </cell>
          <cell r="J198">
            <v>0</v>
          </cell>
          <cell r="L198" t="str">
            <v>50/009065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</row>
        <row r="199">
          <cell r="B199" t="str">
            <v>50/009083</v>
          </cell>
          <cell r="H199">
            <v>0</v>
          </cell>
          <cell r="J199">
            <v>0</v>
          </cell>
          <cell r="L199" t="str">
            <v>50/009083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</row>
        <row r="200">
          <cell r="B200" t="str">
            <v>50/500008</v>
          </cell>
          <cell r="H200">
            <v>-2862.32</v>
          </cell>
          <cell r="J200">
            <v>-2862.32</v>
          </cell>
          <cell r="L200" t="str">
            <v>50/500008</v>
          </cell>
          <cell r="BB200">
            <v>0</v>
          </cell>
          <cell r="BC200">
            <v>0</v>
          </cell>
          <cell r="BD200">
            <v>0</v>
          </cell>
          <cell r="BE200">
            <v>-2862.32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</row>
        <row r="201">
          <cell r="B201" t="str">
            <v>51/000976</v>
          </cell>
          <cell r="H201">
            <v>-17804.53</v>
          </cell>
          <cell r="J201">
            <v>-17804.514999999985</v>
          </cell>
          <cell r="L201" t="str">
            <v>51/000976</v>
          </cell>
          <cell r="BB201">
            <v>0</v>
          </cell>
          <cell r="BC201">
            <v>-1544.97</v>
          </cell>
          <cell r="BD201">
            <v>0</v>
          </cell>
          <cell r="BE201">
            <v>0</v>
          </cell>
          <cell r="BF201">
            <v>-16259.55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</row>
      </sheetData>
      <sheetData sheetId="11" refreshError="1"/>
      <sheetData sheetId="12" refreshError="1"/>
      <sheetData sheetId="13">
        <row r="6">
          <cell r="AF6">
            <v>6687.99</v>
          </cell>
          <cell r="BA6" t="str">
            <v>06/010752</v>
          </cell>
          <cell r="BB6">
            <v>0</v>
          </cell>
        </row>
        <row r="7">
          <cell r="AF7">
            <v>1718.42</v>
          </cell>
          <cell r="BA7" t="str">
            <v>06/010520</v>
          </cell>
          <cell r="BB7">
            <v>0</v>
          </cell>
        </row>
        <row r="8">
          <cell r="AF8">
            <v>1765.33</v>
          </cell>
          <cell r="BA8" t="str">
            <v>06/011118</v>
          </cell>
          <cell r="BB8">
            <v>0</v>
          </cell>
        </row>
        <row r="9">
          <cell r="AF9">
            <v>2565.83</v>
          </cell>
          <cell r="BA9" t="str">
            <v>06/010867</v>
          </cell>
          <cell r="BB9">
            <v>0</v>
          </cell>
        </row>
        <row r="10">
          <cell r="AF10">
            <v>10410.52</v>
          </cell>
          <cell r="BA10" t="str">
            <v>06/010758</v>
          </cell>
          <cell r="BB10">
            <v>0</v>
          </cell>
        </row>
        <row r="11">
          <cell r="AF11">
            <v>16371.83</v>
          </cell>
          <cell r="BA11" t="str">
            <v>06/010862</v>
          </cell>
          <cell r="BB11">
            <v>0</v>
          </cell>
        </row>
        <row r="12">
          <cell r="AF12">
            <v>89922.43</v>
          </cell>
          <cell r="BA12" t="str">
            <v>06/020801</v>
          </cell>
          <cell r="BB12">
            <v>0</v>
          </cell>
        </row>
        <row r="13">
          <cell r="AF13">
            <v>350479.11</v>
          </cell>
          <cell r="BA13" t="str">
            <v>06/010865</v>
          </cell>
          <cell r="BB13">
            <v>373544</v>
          </cell>
        </row>
        <row r="14">
          <cell r="AF14">
            <v>84347</v>
          </cell>
          <cell r="BA14" t="str">
            <v>06/010304</v>
          </cell>
          <cell r="BB14">
            <v>84347</v>
          </cell>
        </row>
      </sheetData>
      <sheetData sheetId="14">
        <row r="8">
          <cell r="P8" t="str">
            <v>definitief</v>
          </cell>
        </row>
        <row r="11">
          <cell r="E11" t="str">
            <v>nvt</v>
          </cell>
          <cell r="BM11">
            <v>0</v>
          </cell>
          <cell r="BN11" t="str">
            <v>nee</v>
          </cell>
        </row>
        <row r="12">
          <cell r="E12" t="str">
            <v>06/160602</v>
          </cell>
          <cell r="BM12">
            <v>0</v>
          </cell>
          <cell r="BN12" t="str">
            <v>nee</v>
          </cell>
        </row>
        <row r="13">
          <cell r="E13" t="str">
            <v>nvt</v>
          </cell>
          <cell r="BM13">
            <v>0</v>
          </cell>
          <cell r="BN13" t="str">
            <v>nee</v>
          </cell>
        </row>
        <row r="14">
          <cell r="E14" t="str">
            <v>nvt</v>
          </cell>
          <cell r="BM14">
            <v>0</v>
          </cell>
          <cell r="BN14" t="str">
            <v>nee</v>
          </cell>
        </row>
        <row r="15">
          <cell r="E15" t="str">
            <v>nvt</v>
          </cell>
          <cell r="BM15">
            <v>0</v>
          </cell>
          <cell r="BN15" t="str">
            <v>nee</v>
          </cell>
        </row>
        <row r="16">
          <cell r="E16" t="str">
            <v>nvt</v>
          </cell>
          <cell r="BM16">
            <v>0</v>
          </cell>
          <cell r="BN16" t="str">
            <v>nee</v>
          </cell>
        </row>
        <row r="17">
          <cell r="E17" t="str">
            <v>41/410919</v>
          </cell>
          <cell r="BM17">
            <v>0</v>
          </cell>
          <cell r="BN17" t="str">
            <v>nee</v>
          </cell>
        </row>
        <row r="18">
          <cell r="E18" t="str">
            <v>nvt</v>
          </cell>
          <cell r="BM18">
            <v>0</v>
          </cell>
          <cell r="BN18" t="str">
            <v>nee</v>
          </cell>
        </row>
        <row r="19">
          <cell r="E19" t="str">
            <v>nvt</v>
          </cell>
          <cell r="BM19">
            <v>0</v>
          </cell>
          <cell r="BN19" t="str">
            <v>nee</v>
          </cell>
        </row>
        <row r="20">
          <cell r="E20" t="str">
            <v>nvt</v>
          </cell>
          <cell r="BM20">
            <v>0</v>
          </cell>
          <cell r="BN20" t="str">
            <v>nee</v>
          </cell>
        </row>
        <row r="21">
          <cell r="E21" t="str">
            <v>nvt</v>
          </cell>
          <cell r="BM21">
            <v>0</v>
          </cell>
          <cell r="BN21" t="str">
            <v>nee</v>
          </cell>
        </row>
        <row r="22">
          <cell r="E22" t="str">
            <v>nvt</v>
          </cell>
          <cell r="BM22">
            <v>0</v>
          </cell>
          <cell r="BN22" t="str">
            <v>nee</v>
          </cell>
        </row>
        <row r="23">
          <cell r="E23" t="str">
            <v>nvt</v>
          </cell>
          <cell r="BM23">
            <v>0</v>
          </cell>
          <cell r="BN23" t="str">
            <v>nee</v>
          </cell>
        </row>
        <row r="24">
          <cell r="E24" t="str">
            <v>nvt</v>
          </cell>
          <cell r="BM24">
            <v>0</v>
          </cell>
          <cell r="BN24" t="str">
            <v>nee</v>
          </cell>
        </row>
        <row r="25">
          <cell r="E25" t="str">
            <v>nvt</v>
          </cell>
          <cell r="BM25">
            <v>0</v>
          </cell>
          <cell r="BN25" t="str">
            <v>nee</v>
          </cell>
        </row>
        <row r="26">
          <cell r="E26" t="str">
            <v>nvt</v>
          </cell>
          <cell r="BM26">
            <v>0</v>
          </cell>
          <cell r="BN26" t="str">
            <v>nee</v>
          </cell>
        </row>
        <row r="27">
          <cell r="E27" t="str">
            <v>nvt</v>
          </cell>
          <cell r="BM27">
            <v>0</v>
          </cell>
          <cell r="BN27" t="str">
            <v>nee</v>
          </cell>
        </row>
        <row r="28">
          <cell r="E28" t="str">
            <v>nvt</v>
          </cell>
          <cell r="BM28">
            <v>0</v>
          </cell>
          <cell r="BN28" t="str">
            <v>nee</v>
          </cell>
        </row>
        <row r="29">
          <cell r="E29" t="str">
            <v>nvt</v>
          </cell>
          <cell r="BM29">
            <v>0</v>
          </cell>
          <cell r="BN29" t="str">
            <v>nee</v>
          </cell>
        </row>
        <row r="30">
          <cell r="E30" t="str">
            <v>nvt</v>
          </cell>
          <cell r="BM30">
            <v>0</v>
          </cell>
          <cell r="BN30" t="str">
            <v>nee</v>
          </cell>
        </row>
        <row r="31">
          <cell r="E31" t="str">
            <v>06/010916</v>
          </cell>
          <cell r="BM31">
            <v>0</v>
          </cell>
          <cell r="BN31" t="str">
            <v>nee</v>
          </cell>
        </row>
        <row r="32">
          <cell r="E32" t="str">
            <v>06/011115</v>
          </cell>
          <cell r="BM32">
            <v>0</v>
          </cell>
          <cell r="BN32" t="str">
            <v>nee</v>
          </cell>
        </row>
        <row r="33">
          <cell r="E33" t="str">
            <v>nvt</v>
          </cell>
          <cell r="BM33">
            <v>0</v>
          </cell>
          <cell r="BN33" t="str">
            <v>nee</v>
          </cell>
        </row>
        <row r="34">
          <cell r="E34" t="str">
            <v>06/011115</v>
          </cell>
          <cell r="BM34">
            <v>0</v>
          </cell>
          <cell r="BN34" t="str">
            <v>nee</v>
          </cell>
        </row>
        <row r="35">
          <cell r="E35" t="str">
            <v>nvt</v>
          </cell>
          <cell r="BM35">
            <v>0</v>
          </cell>
          <cell r="BN35" t="str">
            <v>nee</v>
          </cell>
        </row>
        <row r="36">
          <cell r="E36" t="str">
            <v>nvt</v>
          </cell>
          <cell r="BM36">
            <v>0</v>
          </cell>
          <cell r="BN36" t="str">
            <v>nee</v>
          </cell>
        </row>
        <row r="37">
          <cell r="E37" t="str">
            <v>nvt</v>
          </cell>
          <cell r="BM37">
            <v>0</v>
          </cell>
          <cell r="BN37" t="str">
            <v>nee</v>
          </cell>
        </row>
        <row r="38">
          <cell r="E38" t="str">
            <v>22/220031</v>
          </cell>
          <cell r="BM38">
            <v>0</v>
          </cell>
          <cell r="BN38" t="str">
            <v>nee</v>
          </cell>
        </row>
        <row r="39">
          <cell r="E39" t="str">
            <v>nvt</v>
          </cell>
          <cell r="BM39">
            <v>0</v>
          </cell>
          <cell r="BN39" t="str">
            <v>nee</v>
          </cell>
        </row>
        <row r="40">
          <cell r="E40" t="str">
            <v>nvt</v>
          </cell>
          <cell r="BM40">
            <v>0</v>
          </cell>
          <cell r="BN40" t="str">
            <v>nee</v>
          </cell>
        </row>
        <row r="41">
          <cell r="E41" t="str">
            <v>nvt</v>
          </cell>
          <cell r="BM41">
            <v>0</v>
          </cell>
          <cell r="BN41" t="str">
            <v>nee</v>
          </cell>
        </row>
        <row r="42">
          <cell r="E42" t="str">
            <v>06/020101</v>
          </cell>
          <cell r="BM42">
            <v>0</v>
          </cell>
          <cell r="BN42" t="str">
            <v>nee</v>
          </cell>
        </row>
        <row r="43">
          <cell r="E43" t="str">
            <v>nvt</v>
          </cell>
          <cell r="BM43">
            <v>0</v>
          </cell>
          <cell r="BN43" t="str">
            <v>nee</v>
          </cell>
        </row>
        <row r="44">
          <cell r="E44" t="str">
            <v>nvt</v>
          </cell>
          <cell r="BM44">
            <v>0</v>
          </cell>
          <cell r="BN44" t="str">
            <v>nee</v>
          </cell>
        </row>
        <row r="45">
          <cell r="E45" t="str">
            <v>nvt</v>
          </cell>
          <cell r="BM45">
            <v>0</v>
          </cell>
          <cell r="BN45" t="str">
            <v>nee</v>
          </cell>
        </row>
        <row r="46">
          <cell r="E46" t="str">
            <v>nvt</v>
          </cell>
          <cell r="BM46">
            <v>0</v>
          </cell>
          <cell r="BN46" t="str">
            <v>nee</v>
          </cell>
        </row>
        <row r="47">
          <cell r="E47" t="str">
            <v>06/020101</v>
          </cell>
          <cell r="BM47">
            <v>0</v>
          </cell>
          <cell r="BN47" t="str">
            <v>nee</v>
          </cell>
        </row>
        <row r="48">
          <cell r="E48" t="str">
            <v>nvt</v>
          </cell>
          <cell r="BM48">
            <v>0</v>
          </cell>
          <cell r="BN48" t="str">
            <v>nee</v>
          </cell>
        </row>
        <row r="49">
          <cell r="E49" t="str">
            <v>nvt</v>
          </cell>
          <cell r="BM49">
            <v>0</v>
          </cell>
          <cell r="BN49" t="str">
            <v>nee</v>
          </cell>
        </row>
        <row r="50">
          <cell r="E50" t="str">
            <v>nvt</v>
          </cell>
          <cell r="BM50">
            <v>0</v>
          </cell>
          <cell r="BN50" t="str">
            <v>nee</v>
          </cell>
        </row>
        <row r="51">
          <cell r="E51" t="str">
            <v>nvt</v>
          </cell>
          <cell r="BM51">
            <v>0</v>
          </cell>
          <cell r="BN51" t="str">
            <v>nee</v>
          </cell>
        </row>
        <row r="52">
          <cell r="E52" t="str">
            <v>nvt</v>
          </cell>
          <cell r="BM52">
            <v>0</v>
          </cell>
          <cell r="BN52" t="str">
            <v>nee</v>
          </cell>
        </row>
        <row r="53">
          <cell r="E53" t="str">
            <v>nvt</v>
          </cell>
          <cell r="BM53">
            <v>0</v>
          </cell>
          <cell r="BN53" t="str">
            <v>nee</v>
          </cell>
        </row>
        <row r="54">
          <cell r="E54" t="str">
            <v>nvt</v>
          </cell>
          <cell r="BM54">
            <v>0</v>
          </cell>
          <cell r="BN54" t="str">
            <v>nee</v>
          </cell>
        </row>
        <row r="55">
          <cell r="E55" t="str">
            <v>nvt</v>
          </cell>
          <cell r="BM55">
            <v>0</v>
          </cell>
          <cell r="BN55" t="str">
            <v>nee</v>
          </cell>
        </row>
        <row r="56">
          <cell r="E56" t="str">
            <v>nvt</v>
          </cell>
          <cell r="BM56">
            <v>0</v>
          </cell>
          <cell r="BN56" t="str">
            <v>nee</v>
          </cell>
        </row>
        <row r="57">
          <cell r="E57" t="str">
            <v>nvt</v>
          </cell>
          <cell r="BM57">
            <v>0</v>
          </cell>
          <cell r="BN57" t="str">
            <v>nee</v>
          </cell>
        </row>
        <row r="58">
          <cell r="E58" t="str">
            <v>nvt</v>
          </cell>
          <cell r="BM58">
            <v>0</v>
          </cell>
          <cell r="BN58" t="str">
            <v>nee</v>
          </cell>
        </row>
        <row r="59">
          <cell r="E59" t="str">
            <v>nvt</v>
          </cell>
          <cell r="BM59">
            <v>0</v>
          </cell>
          <cell r="BN59" t="str">
            <v>nee</v>
          </cell>
        </row>
        <row r="60">
          <cell r="E60" t="str">
            <v>nvt</v>
          </cell>
          <cell r="BM60">
            <v>0</v>
          </cell>
          <cell r="BN60" t="str">
            <v>nee</v>
          </cell>
        </row>
        <row r="61">
          <cell r="E61" t="str">
            <v>06/010852</v>
          </cell>
          <cell r="BM61">
            <v>-194.3100000000004</v>
          </cell>
          <cell r="BN61" t="str">
            <v>nee</v>
          </cell>
        </row>
        <row r="62">
          <cell r="E62" t="str">
            <v>nvt</v>
          </cell>
          <cell r="BM62">
            <v>0</v>
          </cell>
          <cell r="BN62" t="str">
            <v>nee</v>
          </cell>
        </row>
        <row r="63">
          <cell r="E63" t="str">
            <v>nvt</v>
          </cell>
          <cell r="BM63">
            <v>0</v>
          </cell>
          <cell r="BN63" t="str">
            <v>nee</v>
          </cell>
        </row>
        <row r="64">
          <cell r="E64" t="str">
            <v>nvt</v>
          </cell>
          <cell r="BM64">
            <v>0</v>
          </cell>
          <cell r="BN64" t="str">
            <v>nee</v>
          </cell>
        </row>
        <row r="65">
          <cell r="E65" t="str">
            <v>nvt</v>
          </cell>
          <cell r="BM65">
            <v>0</v>
          </cell>
          <cell r="BN65" t="str">
            <v>nee</v>
          </cell>
        </row>
        <row r="66">
          <cell r="E66" t="str">
            <v>50/009083</v>
          </cell>
          <cell r="BM66">
            <v>0</v>
          </cell>
          <cell r="BN66" t="str">
            <v>nee</v>
          </cell>
        </row>
        <row r="67">
          <cell r="E67" t="str">
            <v>nvt</v>
          </cell>
          <cell r="BM67">
            <v>0</v>
          </cell>
          <cell r="BN67" t="str">
            <v>nee</v>
          </cell>
        </row>
        <row r="68">
          <cell r="E68" t="str">
            <v>nvt</v>
          </cell>
          <cell r="BM68">
            <v>0</v>
          </cell>
          <cell r="BN68" t="str">
            <v>nee</v>
          </cell>
        </row>
        <row r="69">
          <cell r="E69" t="str">
            <v>06/010619</v>
          </cell>
          <cell r="BM69">
            <v>0</v>
          </cell>
          <cell r="BN69" t="str">
            <v>nee</v>
          </cell>
        </row>
        <row r="70">
          <cell r="E70" t="str">
            <v>06/010619</v>
          </cell>
          <cell r="BM70">
            <v>0</v>
          </cell>
          <cell r="BN70" t="str">
            <v>nee</v>
          </cell>
        </row>
        <row r="71">
          <cell r="E71" t="str">
            <v>nvt</v>
          </cell>
          <cell r="BM71">
            <v>0</v>
          </cell>
          <cell r="BN71" t="str">
            <v>nee</v>
          </cell>
        </row>
        <row r="72">
          <cell r="E72" t="str">
            <v>nvt</v>
          </cell>
          <cell r="BM72">
            <v>0</v>
          </cell>
          <cell r="BN72" t="str">
            <v>nee</v>
          </cell>
        </row>
        <row r="73">
          <cell r="E73" t="str">
            <v>22/227288</v>
          </cell>
          <cell r="BM73">
            <v>0</v>
          </cell>
          <cell r="BN73" t="str">
            <v>nee</v>
          </cell>
        </row>
        <row r="74">
          <cell r="E74" t="str">
            <v>nvt</v>
          </cell>
          <cell r="BM74">
            <v>0</v>
          </cell>
          <cell r="BN74" t="str">
            <v>nee</v>
          </cell>
        </row>
        <row r="75">
          <cell r="E75" t="str">
            <v>nvt</v>
          </cell>
          <cell r="BM75">
            <v>0</v>
          </cell>
          <cell r="BN75" t="str">
            <v>nee</v>
          </cell>
        </row>
        <row r="76">
          <cell r="E76" t="str">
            <v>nvt</v>
          </cell>
          <cell r="BM76">
            <v>0</v>
          </cell>
          <cell r="BN76" t="str">
            <v>nee</v>
          </cell>
        </row>
        <row r="77">
          <cell r="E77" t="str">
            <v>06/010536</v>
          </cell>
          <cell r="BM77">
            <v>0</v>
          </cell>
          <cell r="BN77" t="str">
            <v>nee</v>
          </cell>
        </row>
        <row r="78">
          <cell r="E78" t="str">
            <v>nvt</v>
          </cell>
          <cell r="BM78">
            <v>0</v>
          </cell>
          <cell r="BN78" t="str">
            <v>nee</v>
          </cell>
        </row>
        <row r="79">
          <cell r="E79" t="str">
            <v>nvt</v>
          </cell>
          <cell r="BM79">
            <v>0</v>
          </cell>
          <cell r="BN79" t="str">
            <v>nee</v>
          </cell>
        </row>
        <row r="80">
          <cell r="E80" t="str">
            <v>06/010901</v>
          </cell>
          <cell r="BM80">
            <v>-40.659999999999854</v>
          </cell>
          <cell r="BN80" t="str">
            <v>nee</v>
          </cell>
        </row>
        <row r="81">
          <cell r="E81" t="str">
            <v>nvt</v>
          </cell>
          <cell r="BM81">
            <v>0</v>
          </cell>
          <cell r="BN81" t="str">
            <v>nee</v>
          </cell>
        </row>
        <row r="82">
          <cell r="E82" t="str">
            <v>06/010533</v>
          </cell>
          <cell r="BM82">
            <v>0</v>
          </cell>
          <cell r="BN82" t="str">
            <v>nee</v>
          </cell>
        </row>
        <row r="83">
          <cell r="E83" t="str">
            <v>nvt</v>
          </cell>
          <cell r="BM83">
            <v>0</v>
          </cell>
          <cell r="BN83" t="str">
            <v>nee</v>
          </cell>
        </row>
        <row r="84">
          <cell r="E84" t="str">
            <v>nvt</v>
          </cell>
          <cell r="BM84">
            <v>0</v>
          </cell>
          <cell r="BN84" t="str">
            <v>nee</v>
          </cell>
        </row>
        <row r="85">
          <cell r="E85" t="str">
            <v>nvt</v>
          </cell>
          <cell r="BM85">
            <v>0</v>
          </cell>
          <cell r="BN85" t="str">
            <v>nee</v>
          </cell>
        </row>
        <row r="86">
          <cell r="E86" t="str">
            <v>22/220045</v>
          </cell>
          <cell r="BM86">
            <v>0</v>
          </cell>
          <cell r="BN86" t="str">
            <v>nee</v>
          </cell>
        </row>
        <row r="87">
          <cell r="E87" t="str">
            <v>nvt</v>
          </cell>
          <cell r="BM87">
            <v>0</v>
          </cell>
          <cell r="BN87" t="str">
            <v>nee</v>
          </cell>
        </row>
        <row r="88">
          <cell r="E88" t="str">
            <v>nvt</v>
          </cell>
          <cell r="BM88">
            <v>0</v>
          </cell>
          <cell r="BN88" t="str">
            <v>nee</v>
          </cell>
        </row>
        <row r="89">
          <cell r="E89" t="str">
            <v>nvt</v>
          </cell>
          <cell r="BM89">
            <v>0</v>
          </cell>
          <cell r="BN89" t="str">
            <v>nee</v>
          </cell>
        </row>
        <row r="90">
          <cell r="E90" t="str">
            <v>nvt</v>
          </cell>
          <cell r="BM90">
            <v>0</v>
          </cell>
          <cell r="BN90" t="str">
            <v>nee</v>
          </cell>
        </row>
        <row r="91">
          <cell r="E91" t="str">
            <v>nvt</v>
          </cell>
          <cell r="BM91">
            <v>0</v>
          </cell>
          <cell r="BN91" t="str">
            <v>nee</v>
          </cell>
        </row>
        <row r="92">
          <cell r="E92" t="str">
            <v>nvt</v>
          </cell>
          <cell r="BM92">
            <v>0</v>
          </cell>
          <cell r="BN92" t="str">
            <v>nee</v>
          </cell>
        </row>
        <row r="93">
          <cell r="E93" t="str">
            <v>nvt</v>
          </cell>
          <cell r="BM93">
            <v>0</v>
          </cell>
          <cell r="BN93" t="str">
            <v>nee</v>
          </cell>
        </row>
        <row r="94">
          <cell r="E94" t="str">
            <v>06/011037</v>
          </cell>
          <cell r="BM94">
            <v>-853.13000000000011</v>
          </cell>
          <cell r="BN94" t="str">
            <v>nee</v>
          </cell>
        </row>
        <row r="95">
          <cell r="E95" t="str">
            <v>nvt</v>
          </cell>
          <cell r="BM95">
            <v>0</v>
          </cell>
          <cell r="BN95" t="str">
            <v>nee</v>
          </cell>
        </row>
        <row r="96">
          <cell r="E96" t="str">
            <v>nvt</v>
          </cell>
          <cell r="BM96">
            <v>0</v>
          </cell>
          <cell r="BN96" t="str">
            <v>nee</v>
          </cell>
        </row>
        <row r="97">
          <cell r="E97" t="str">
            <v>nvt</v>
          </cell>
          <cell r="BM97">
            <v>0</v>
          </cell>
          <cell r="BN97" t="str">
            <v>nee</v>
          </cell>
        </row>
        <row r="98">
          <cell r="E98" t="str">
            <v>nvt</v>
          </cell>
          <cell r="BM98">
            <v>0</v>
          </cell>
          <cell r="BN98" t="str">
            <v>nee</v>
          </cell>
        </row>
        <row r="99">
          <cell r="E99" t="str">
            <v>nvt</v>
          </cell>
          <cell r="BM99">
            <v>0</v>
          </cell>
          <cell r="BN99" t="str">
            <v>nee</v>
          </cell>
        </row>
        <row r="100">
          <cell r="E100" t="str">
            <v>06/011036</v>
          </cell>
          <cell r="BM100">
            <v>-580.96</v>
          </cell>
          <cell r="BN100" t="str">
            <v>nee</v>
          </cell>
        </row>
        <row r="101">
          <cell r="E101" t="str">
            <v>nvt</v>
          </cell>
          <cell r="BM101">
            <v>0</v>
          </cell>
          <cell r="BN101" t="str">
            <v>nee</v>
          </cell>
        </row>
        <row r="102">
          <cell r="E102" t="str">
            <v>nvt</v>
          </cell>
          <cell r="BM102">
            <v>0</v>
          </cell>
          <cell r="BN102" t="str">
            <v>nee</v>
          </cell>
        </row>
        <row r="103">
          <cell r="E103" t="str">
            <v>nvt</v>
          </cell>
          <cell r="BM103">
            <v>0</v>
          </cell>
          <cell r="BN103" t="str">
            <v>nee</v>
          </cell>
        </row>
        <row r="104">
          <cell r="E104" t="str">
            <v>06/011036</v>
          </cell>
          <cell r="BM104">
            <v>0</v>
          </cell>
          <cell r="BN104" t="str">
            <v>nee</v>
          </cell>
        </row>
        <row r="105">
          <cell r="E105" t="str">
            <v>nvt</v>
          </cell>
          <cell r="BM105">
            <v>0</v>
          </cell>
          <cell r="BN105" t="str">
            <v>nee</v>
          </cell>
        </row>
        <row r="106">
          <cell r="E106" t="str">
            <v>nvt</v>
          </cell>
          <cell r="BM106">
            <v>0</v>
          </cell>
          <cell r="BN106" t="str">
            <v>nee</v>
          </cell>
        </row>
        <row r="107">
          <cell r="E107" t="str">
            <v>nvt</v>
          </cell>
          <cell r="BM107">
            <v>0</v>
          </cell>
          <cell r="BN107" t="str">
            <v>nee</v>
          </cell>
        </row>
        <row r="108">
          <cell r="E108" t="str">
            <v>06/011034</v>
          </cell>
          <cell r="BM108">
            <v>0</v>
          </cell>
          <cell r="BN108" t="str">
            <v>nee</v>
          </cell>
        </row>
        <row r="109">
          <cell r="E109" t="str">
            <v>06/011034</v>
          </cell>
          <cell r="BM109">
            <v>0</v>
          </cell>
          <cell r="BN109" t="str">
            <v>nee</v>
          </cell>
        </row>
        <row r="110">
          <cell r="E110" t="str">
            <v>nvt</v>
          </cell>
          <cell r="BM110">
            <v>0</v>
          </cell>
          <cell r="BN110" t="str">
            <v>nee</v>
          </cell>
        </row>
        <row r="111">
          <cell r="E111" t="str">
            <v>nvt</v>
          </cell>
          <cell r="BM111">
            <v>0</v>
          </cell>
          <cell r="BN111" t="str">
            <v>nee</v>
          </cell>
        </row>
        <row r="112">
          <cell r="E112" t="str">
            <v>nvt</v>
          </cell>
          <cell r="BM112">
            <v>0</v>
          </cell>
          <cell r="BN112" t="str">
            <v>nee</v>
          </cell>
        </row>
        <row r="113">
          <cell r="E113" t="str">
            <v>06/010620</v>
          </cell>
          <cell r="BM113">
            <v>0</v>
          </cell>
          <cell r="BN113" t="str">
            <v>nee</v>
          </cell>
        </row>
        <row r="114">
          <cell r="E114" t="str">
            <v>06/010620</v>
          </cell>
          <cell r="BM114">
            <v>0</v>
          </cell>
          <cell r="BN114" t="str">
            <v>nee</v>
          </cell>
        </row>
        <row r="115">
          <cell r="E115" t="str">
            <v>nvt</v>
          </cell>
          <cell r="BM115">
            <v>0</v>
          </cell>
          <cell r="BN115" t="str">
            <v>nee</v>
          </cell>
        </row>
        <row r="116">
          <cell r="E116" t="str">
            <v>06/011011</v>
          </cell>
          <cell r="BM116">
            <v>0</v>
          </cell>
          <cell r="BN116" t="str">
            <v>nee</v>
          </cell>
        </row>
        <row r="117">
          <cell r="E117" t="str">
            <v>nvt</v>
          </cell>
          <cell r="BM117">
            <v>0</v>
          </cell>
          <cell r="BN117" t="str">
            <v>nee</v>
          </cell>
        </row>
        <row r="118">
          <cell r="E118" t="str">
            <v>nvt</v>
          </cell>
          <cell r="BM118">
            <v>0</v>
          </cell>
          <cell r="BN118" t="str">
            <v>nee</v>
          </cell>
        </row>
        <row r="119">
          <cell r="E119" t="str">
            <v>nvt</v>
          </cell>
          <cell r="BM119">
            <v>0</v>
          </cell>
          <cell r="BN119" t="str">
            <v>nee</v>
          </cell>
        </row>
        <row r="120">
          <cell r="E120" t="str">
            <v>nvt</v>
          </cell>
          <cell r="BM120">
            <v>0</v>
          </cell>
          <cell r="BN120" t="str">
            <v>nee</v>
          </cell>
        </row>
        <row r="121">
          <cell r="E121" t="str">
            <v>nvt</v>
          </cell>
          <cell r="BM121">
            <v>0</v>
          </cell>
          <cell r="BN121" t="str">
            <v>nee</v>
          </cell>
        </row>
        <row r="122">
          <cell r="E122" t="str">
            <v>nvt</v>
          </cell>
          <cell r="BM122">
            <v>0</v>
          </cell>
          <cell r="BN122" t="str">
            <v>nee</v>
          </cell>
        </row>
        <row r="123">
          <cell r="E123" t="str">
            <v>41/413201</v>
          </cell>
          <cell r="BM123">
            <v>0</v>
          </cell>
          <cell r="BN123" t="str">
            <v>nee</v>
          </cell>
        </row>
        <row r="124">
          <cell r="E124" t="str">
            <v>22/220815</v>
          </cell>
          <cell r="BM124">
            <v>0</v>
          </cell>
          <cell r="BN124" t="str">
            <v>nee</v>
          </cell>
        </row>
        <row r="125">
          <cell r="E125" t="str">
            <v>nvt</v>
          </cell>
          <cell r="BM125">
            <v>0</v>
          </cell>
          <cell r="BN125" t="str">
            <v>nee</v>
          </cell>
        </row>
        <row r="126">
          <cell r="E126" t="str">
            <v>nvt</v>
          </cell>
          <cell r="BM126">
            <v>0</v>
          </cell>
          <cell r="BN126" t="str">
            <v>nee</v>
          </cell>
        </row>
        <row r="127">
          <cell r="E127" t="str">
            <v>nvt</v>
          </cell>
          <cell r="BM127">
            <v>0</v>
          </cell>
          <cell r="BN127" t="str">
            <v>nee</v>
          </cell>
        </row>
        <row r="128">
          <cell r="E128" t="str">
            <v>nvt</v>
          </cell>
          <cell r="BM128">
            <v>0</v>
          </cell>
          <cell r="BN128" t="str">
            <v>nee</v>
          </cell>
        </row>
        <row r="129">
          <cell r="E129" t="str">
            <v>nvt</v>
          </cell>
          <cell r="BM129">
            <v>0</v>
          </cell>
          <cell r="BN129" t="str">
            <v>nee</v>
          </cell>
        </row>
        <row r="130">
          <cell r="E130" t="str">
            <v>nvt</v>
          </cell>
          <cell r="BM130">
            <v>0</v>
          </cell>
          <cell r="BN130" t="str">
            <v>nee</v>
          </cell>
        </row>
        <row r="131">
          <cell r="E131" t="str">
            <v>nvt</v>
          </cell>
          <cell r="BM131">
            <v>0</v>
          </cell>
          <cell r="BN131" t="str">
            <v>nee</v>
          </cell>
        </row>
        <row r="132">
          <cell r="E132" t="str">
            <v>nvt</v>
          </cell>
          <cell r="BM132">
            <v>0</v>
          </cell>
          <cell r="BN132" t="str">
            <v>nee</v>
          </cell>
        </row>
        <row r="133">
          <cell r="E133" t="str">
            <v>06/010534</v>
          </cell>
          <cell r="BM133">
            <v>0</v>
          </cell>
          <cell r="BN133" t="str">
            <v>nee</v>
          </cell>
        </row>
        <row r="134">
          <cell r="E134" t="str">
            <v>nvt</v>
          </cell>
          <cell r="BM134">
            <v>0</v>
          </cell>
          <cell r="BN134" t="str">
            <v>nee</v>
          </cell>
        </row>
        <row r="135">
          <cell r="E135" t="str">
            <v>nvt</v>
          </cell>
          <cell r="BM135">
            <v>0</v>
          </cell>
          <cell r="BN135" t="str">
            <v>nee</v>
          </cell>
        </row>
        <row r="136">
          <cell r="E136" t="str">
            <v>nvt</v>
          </cell>
          <cell r="BM136">
            <v>0</v>
          </cell>
          <cell r="BN136" t="str">
            <v>nee</v>
          </cell>
        </row>
        <row r="137">
          <cell r="E137" t="str">
            <v>nvt</v>
          </cell>
          <cell r="BM137">
            <v>0</v>
          </cell>
          <cell r="BN137" t="str">
            <v>nee</v>
          </cell>
        </row>
        <row r="138">
          <cell r="E138" t="str">
            <v>nvt</v>
          </cell>
          <cell r="BM138">
            <v>0</v>
          </cell>
          <cell r="BN138" t="str">
            <v>nee</v>
          </cell>
        </row>
        <row r="139">
          <cell r="E139" t="str">
            <v>nvt</v>
          </cell>
          <cell r="BM139">
            <v>0</v>
          </cell>
          <cell r="BN139" t="str">
            <v>nee</v>
          </cell>
        </row>
        <row r="140">
          <cell r="E140" t="str">
            <v>nvt</v>
          </cell>
          <cell r="BM140">
            <v>0</v>
          </cell>
          <cell r="BN140" t="str">
            <v>nee</v>
          </cell>
        </row>
        <row r="141">
          <cell r="E141" t="str">
            <v>nvt</v>
          </cell>
          <cell r="BM141">
            <v>0</v>
          </cell>
          <cell r="BN141" t="str">
            <v>nee</v>
          </cell>
        </row>
        <row r="142">
          <cell r="E142" t="str">
            <v>nvt</v>
          </cell>
          <cell r="BM142">
            <v>0</v>
          </cell>
          <cell r="BN142" t="str">
            <v>nee</v>
          </cell>
        </row>
        <row r="143">
          <cell r="E143" t="str">
            <v>nvt</v>
          </cell>
          <cell r="BM143">
            <v>0</v>
          </cell>
          <cell r="BN143" t="str">
            <v>nee</v>
          </cell>
        </row>
        <row r="144">
          <cell r="E144" t="str">
            <v>06/080801</v>
          </cell>
          <cell r="BM144">
            <v>0</v>
          </cell>
          <cell r="BN144" t="str">
            <v>nee</v>
          </cell>
        </row>
        <row r="145">
          <cell r="E145" t="str">
            <v>nvt</v>
          </cell>
          <cell r="BM145">
            <v>0</v>
          </cell>
          <cell r="BN145" t="str">
            <v>nee</v>
          </cell>
        </row>
        <row r="146">
          <cell r="E146" t="str">
            <v>nvt</v>
          </cell>
          <cell r="BM146">
            <v>0</v>
          </cell>
          <cell r="BN146" t="str">
            <v>nee</v>
          </cell>
        </row>
        <row r="147">
          <cell r="E147" t="str">
            <v>41/411602</v>
          </cell>
          <cell r="BM147">
            <v>0</v>
          </cell>
          <cell r="BN147" t="str">
            <v>nee</v>
          </cell>
        </row>
        <row r="148">
          <cell r="E148" t="str">
            <v>nvt</v>
          </cell>
          <cell r="BM148">
            <v>0</v>
          </cell>
          <cell r="BN148" t="str">
            <v>nee</v>
          </cell>
        </row>
        <row r="149">
          <cell r="E149" t="str">
            <v>nvt</v>
          </cell>
          <cell r="BM149">
            <v>0</v>
          </cell>
          <cell r="BN149" t="str">
            <v>nee</v>
          </cell>
        </row>
        <row r="150">
          <cell r="E150" t="str">
            <v>nvt</v>
          </cell>
          <cell r="BM150">
            <v>0</v>
          </cell>
          <cell r="BN150" t="str">
            <v>nee</v>
          </cell>
        </row>
        <row r="151">
          <cell r="E151" t="str">
            <v>50/009044</v>
          </cell>
          <cell r="BM151">
            <v>0</v>
          </cell>
          <cell r="BN151" t="str">
            <v>nee</v>
          </cell>
        </row>
        <row r="152">
          <cell r="E152" t="str">
            <v>nvt</v>
          </cell>
          <cell r="BM152">
            <v>0</v>
          </cell>
          <cell r="BN152" t="str">
            <v>nee</v>
          </cell>
        </row>
        <row r="153">
          <cell r="E153" t="str">
            <v>nvt</v>
          </cell>
          <cell r="BM153">
            <v>0</v>
          </cell>
          <cell r="BN153" t="str">
            <v>nee</v>
          </cell>
        </row>
        <row r="154">
          <cell r="E154" t="str">
            <v>nvt</v>
          </cell>
          <cell r="BM154">
            <v>0</v>
          </cell>
          <cell r="BN154" t="str">
            <v>nee</v>
          </cell>
        </row>
        <row r="155">
          <cell r="E155" t="str">
            <v>nvt</v>
          </cell>
          <cell r="BM155">
            <v>0</v>
          </cell>
          <cell r="BN155" t="str">
            <v>nee</v>
          </cell>
        </row>
        <row r="156">
          <cell r="E156" t="str">
            <v>nvt</v>
          </cell>
          <cell r="BM156">
            <v>0</v>
          </cell>
          <cell r="BN156" t="str">
            <v>nee</v>
          </cell>
        </row>
        <row r="157">
          <cell r="E157" t="str">
            <v>06/010535</v>
          </cell>
          <cell r="BM157">
            <v>0</v>
          </cell>
          <cell r="BN157" t="str">
            <v>nee</v>
          </cell>
        </row>
        <row r="158">
          <cell r="E158" t="str">
            <v>nvt</v>
          </cell>
          <cell r="BM158">
            <v>0</v>
          </cell>
          <cell r="BN158" t="str">
            <v>nee</v>
          </cell>
        </row>
        <row r="159">
          <cell r="E159" t="str">
            <v>nvt</v>
          </cell>
          <cell r="BM159">
            <v>0</v>
          </cell>
          <cell r="BN159" t="str">
            <v>nee</v>
          </cell>
        </row>
        <row r="160">
          <cell r="E160" t="str">
            <v>34/009279</v>
          </cell>
          <cell r="BM160">
            <v>0</v>
          </cell>
          <cell r="BN160" t="str">
            <v>nee</v>
          </cell>
        </row>
        <row r="161">
          <cell r="E161" t="str">
            <v>06/011009</v>
          </cell>
          <cell r="BM161">
            <v>-37.2800000000002</v>
          </cell>
          <cell r="BN161" t="str">
            <v>nee</v>
          </cell>
        </row>
        <row r="162">
          <cell r="E162" t="str">
            <v>nvt</v>
          </cell>
          <cell r="BM162">
            <v>0</v>
          </cell>
          <cell r="BN162" t="str">
            <v>nee</v>
          </cell>
        </row>
        <row r="163">
          <cell r="E163" t="str">
            <v>nvt</v>
          </cell>
          <cell r="BM163">
            <v>0</v>
          </cell>
          <cell r="BN163" t="str">
            <v>nee</v>
          </cell>
        </row>
        <row r="164">
          <cell r="E164" t="str">
            <v>nvt</v>
          </cell>
          <cell r="BM164">
            <v>0</v>
          </cell>
          <cell r="BN164" t="str">
            <v>nee</v>
          </cell>
        </row>
        <row r="165">
          <cell r="E165" t="str">
            <v>nvt</v>
          </cell>
          <cell r="BM165">
            <v>0</v>
          </cell>
          <cell r="BN165" t="str">
            <v>nee</v>
          </cell>
        </row>
        <row r="166">
          <cell r="E166" t="str">
            <v>nvt</v>
          </cell>
          <cell r="BM166">
            <v>0</v>
          </cell>
          <cell r="BN166" t="str">
            <v>nee</v>
          </cell>
        </row>
        <row r="167">
          <cell r="E167" t="str">
            <v>nvt</v>
          </cell>
          <cell r="BM167">
            <v>0</v>
          </cell>
          <cell r="BN167" t="str">
            <v>nee</v>
          </cell>
        </row>
        <row r="168">
          <cell r="E168" t="str">
            <v>06/010754</v>
          </cell>
          <cell r="BM168">
            <v>-29568.950000000012</v>
          </cell>
          <cell r="BN168" t="str">
            <v>nee</v>
          </cell>
        </row>
        <row r="169">
          <cell r="E169" t="str">
            <v>nvt</v>
          </cell>
          <cell r="BM169">
            <v>0</v>
          </cell>
          <cell r="BN169" t="str">
            <v>nee</v>
          </cell>
        </row>
        <row r="170">
          <cell r="E170" t="str">
            <v>nvt</v>
          </cell>
          <cell r="BM170">
            <v>0</v>
          </cell>
          <cell r="BN170" t="str">
            <v>nee</v>
          </cell>
        </row>
        <row r="171">
          <cell r="E171" t="str">
            <v>06/010754</v>
          </cell>
          <cell r="BM171">
            <v>0</v>
          </cell>
          <cell r="BN171" t="str">
            <v>nee</v>
          </cell>
        </row>
        <row r="172">
          <cell r="E172" t="str">
            <v>nvt</v>
          </cell>
          <cell r="BM172">
            <v>0</v>
          </cell>
          <cell r="BN172" t="str">
            <v>nee</v>
          </cell>
        </row>
        <row r="173">
          <cell r="E173" t="str">
            <v>nvt</v>
          </cell>
          <cell r="BM173">
            <v>0</v>
          </cell>
          <cell r="BN173" t="str">
            <v>nee</v>
          </cell>
        </row>
        <row r="174">
          <cell r="E174" t="str">
            <v>nvt</v>
          </cell>
          <cell r="BM174">
            <v>0</v>
          </cell>
          <cell r="BN174" t="str">
            <v>nee</v>
          </cell>
        </row>
        <row r="175">
          <cell r="E175" t="str">
            <v>nvt</v>
          </cell>
          <cell r="BM175">
            <v>0</v>
          </cell>
          <cell r="BN175" t="str">
            <v>nee</v>
          </cell>
        </row>
        <row r="176">
          <cell r="E176" t="str">
            <v>06/280501</v>
          </cell>
          <cell r="BM176">
            <v>0</v>
          </cell>
          <cell r="BN176" t="str">
            <v>nee</v>
          </cell>
        </row>
        <row r="177">
          <cell r="E177" t="str">
            <v>nvt</v>
          </cell>
          <cell r="BM177">
            <v>0</v>
          </cell>
          <cell r="BN177" t="str">
            <v>nee</v>
          </cell>
        </row>
        <row r="178">
          <cell r="E178" t="str">
            <v>nvt</v>
          </cell>
          <cell r="BM178">
            <v>0</v>
          </cell>
          <cell r="BN178" t="str">
            <v>nee</v>
          </cell>
        </row>
        <row r="179">
          <cell r="E179" t="str">
            <v>nvt</v>
          </cell>
          <cell r="BM179">
            <v>0</v>
          </cell>
          <cell r="BN179" t="str">
            <v>nee</v>
          </cell>
        </row>
        <row r="180">
          <cell r="E180" t="str">
            <v>nvt</v>
          </cell>
          <cell r="BM180">
            <v>0</v>
          </cell>
          <cell r="BN180" t="str">
            <v>nee</v>
          </cell>
        </row>
        <row r="181">
          <cell r="E181" t="str">
            <v>19/009355</v>
          </cell>
          <cell r="BM181">
            <v>0</v>
          </cell>
          <cell r="BN181" t="str">
            <v>nee</v>
          </cell>
        </row>
        <row r="182">
          <cell r="E182" t="str">
            <v>nvt</v>
          </cell>
          <cell r="BM182">
            <v>0</v>
          </cell>
          <cell r="BN182" t="str">
            <v>nee</v>
          </cell>
        </row>
        <row r="183">
          <cell r="E183" t="str">
            <v>nvt</v>
          </cell>
          <cell r="BM183">
            <v>0</v>
          </cell>
          <cell r="BN183" t="str">
            <v>nee</v>
          </cell>
        </row>
        <row r="184">
          <cell r="E184" t="str">
            <v>nvt</v>
          </cell>
          <cell r="BM184">
            <v>0</v>
          </cell>
          <cell r="BN184" t="str">
            <v>nee</v>
          </cell>
        </row>
        <row r="185">
          <cell r="E185" t="str">
            <v>nvt</v>
          </cell>
          <cell r="BM185">
            <v>0</v>
          </cell>
          <cell r="BN185" t="str">
            <v>nee</v>
          </cell>
        </row>
        <row r="186">
          <cell r="E186" t="str">
            <v>nvt</v>
          </cell>
          <cell r="BM186">
            <v>0</v>
          </cell>
          <cell r="BN186" t="str">
            <v>nee</v>
          </cell>
        </row>
        <row r="187">
          <cell r="E187" t="str">
            <v>nvt</v>
          </cell>
          <cell r="BM187">
            <v>0</v>
          </cell>
          <cell r="BN187" t="str">
            <v>nee</v>
          </cell>
        </row>
        <row r="188">
          <cell r="E188" t="str">
            <v>nvt</v>
          </cell>
          <cell r="BM188">
            <v>0</v>
          </cell>
          <cell r="BN188" t="str">
            <v>nee</v>
          </cell>
        </row>
        <row r="189">
          <cell r="E189" t="str">
            <v>nvt</v>
          </cell>
          <cell r="BM189">
            <v>0</v>
          </cell>
          <cell r="BN189" t="str">
            <v>nee</v>
          </cell>
        </row>
        <row r="190">
          <cell r="E190" t="str">
            <v>nvt</v>
          </cell>
          <cell r="BM190">
            <v>0</v>
          </cell>
          <cell r="BN190" t="str">
            <v>nee</v>
          </cell>
        </row>
        <row r="191">
          <cell r="E191" t="str">
            <v>nvt</v>
          </cell>
          <cell r="BM191">
            <v>0</v>
          </cell>
          <cell r="BN191" t="str">
            <v>nee</v>
          </cell>
        </row>
        <row r="192">
          <cell r="E192" t="str">
            <v>nvt</v>
          </cell>
          <cell r="BM192">
            <v>0</v>
          </cell>
          <cell r="BN192" t="str">
            <v>nee</v>
          </cell>
        </row>
        <row r="193">
          <cell r="E193" t="str">
            <v>nvt</v>
          </cell>
          <cell r="BM193">
            <v>0</v>
          </cell>
          <cell r="BN193" t="str">
            <v>nee</v>
          </cell>
        </row>
        <row r="194">
          <cell r="E194" t="str">
            <v>nvt</v>
          </cell>
          <cell r="BM194">
            <v>0</v>
          </cell>
          <cell r="BN194" t="str">
            <v>nee</v>
          </cell>
        </row>
        <row r="195">
          <cell r="E195" t="str">
            <v>06/020806</v>
          </cell>
          <cell r="BM195">
            <v>0</v>
          </cell>
          <cell r="BN195" t="str">
            <v>nee</v>
          </cell>
        </row>
        <row r="196">
          <cell r="E196" t="str">
            <v>06/020806</v>
          </cell>
          <cell r="BM196">
            <v>-10341</v>
          </cell>
          <cell r="BN196" t="str">
            <v>nee</v>
          </cell>
        </row>
        <row r="197">
          <cell r="E197" t="str">
            <v>nvt</v>
          </cell>
          <cell r="BM197">
            <v>0</v>
          </cell>
          <cell r="BN197" t="str">
            <v>nee</v>
          </cell>
        </row>
        <row r="198">
          <cell r="E198" t="str">
            <v>nvt</v>
          </cell>
          <cell r="BM198">
            <v>0</v>
          </cell>
          <cell r="BN198" t="str">
            <v>nee</v>
          </cell>
        </row>
        <row r="199">
          <cell r="E199" t="str">
            <v>nvt</v>
          </cell>
          <cell r="BM199">
            <v>0</v>
          </cell>
          <cell r="BN199" t="str">
            <v>nee</v>
          </cell>
        </row>
        <row r="200">
          <cell r="E200" t="str">
            <v>22/220779</v>
          </cell>
          <cell r="BM200">
            <v>0</v>
          </cell>
          <cell r="BN200" t="str">
            <v>nee</v>
          </cell>
        </row>
        <row r="201">
          <cell r="E201" t="str">
            <v>nvt</v>
          </cell>
          <cell r="BM201">
            <v>0</v>
          </cell>
          <cell r="BN201" t="str">
            <v>nee</v>
          </cell>
        </row>
        <row r="202">
          <cell r="E202" t="str">
            <v>06/010755</v>
          </cell>
          <cell r="BM202">
            <v>0</v>
          </cell>
          <cell r="BN202" t="str">
            <v>nee</v>
          </cell>
        </row>
        <row r="203">
          <cell r="E203" t="str">
            <v>nvt</v>
          </cell>
          <cell r="BM203">
            <v>0</v>
          </cell>
          <cell r="BN203" t="str">
            <v>nee</v>
          </cell>
        </row>
        <row r="204">
          <cell r="E204" t="str">
            <v>22/220142</v>
          </cell>
          <cell r="BM204">
            <v>0</v>
          </cell>
          <cell r="BN204" t="str">
            <v>nee</v>
          </cell>
        </row>
        <row r="205">
          <cell r="E205" t="str">
            <v>22/220221</v>
          </cell>
          <cell r="BM205">
            <v>0</v>
          </cell>
          <cell r="BN205" t="str">
            <v>nee</v>
          </cell>
        </row>
        <row r="206">
          <cell r="E206" t="str">
            <v>nvt</v>
          </cell>
          <cell r="BM206">
            <v>0</v>
          </cell>
          <cell r="BN206" t="str">
            <v>nee</v>
          </cell>
        </row>
        <row r="207">
          <cell r="E207" t="str">
            <v>nvt</v>
          </cell>
          <cell r="BM207">
            <v>0</v>
          </cell>
          <cell r="BN207" t="str">
            <v>nee</v>
          </cell>
        </row>
        <row r="208">
          <cell r="E208" t="str">
            <v>nvt</v>
          </cell>
          <cell r="BM208">
            <v>0</v>
          </cell>
          <cell r="BN208" t="str">
            <v>nee</v>
          </cell>
        </row>
        <row r="209">
          <cell r="E209" t="str">
            <v>nvt</v>
          </cell>
          <cell r="BM209">
            <v>0</v>
          </cell>
          <cell r="BN209" t="str">
            <v>nee</v>
          </cell>
        </row>
        <row r="210">
          <cell r="E210" t="str">
            <v>06/010618</v>
          </cell>
          <cell r="BM210">
            <v>-3224.4500000000007</v>
          </cell>
          <cell r="BN210" t="str">
            <v>nee</v>
          </cell>
        </row>
        <row r="211">
          <cell r="E211" t="str">
            <v>nvt</v>
          </cell>
          <cell r="BM211">
            <v>0</v>
          </cell>
          <cell r="BN211" t="str">
            <v>nee</v>
          </cell>
        </row>
        <row r="212">
          <cell r="E212" t="str">
            <v>nvt</v>
          </cell>
          <cell r="BM212">
            <v>0</v>
          </cell>
          <cell r="BN212" t="str">
            <v>nee</v>
          </cell>
        </row>
        <row r="213">
          <cell r="E213" t="str">
            <v>nvt</v>
          </cell>
          <cell r="BM213">
            <v>0</v>
          </cell>
          <cell r="BN213" t="str">
            <v>nee</v>
          </cell>
        </row>
        <row r="214">
          <cell r="E214" t="str">
            <v>nvt</v>
          </cell>
          <cell r="BM214">
            <v>0</v>
          </cell>
          <cell r="BN214" t="str">
            <v>nee</v>
          </cell>
        </row>
        <row r="215">
          <cell r="E215" t="str">
            <v>nvt</v>
          </cell>
          <cell r="BM215">
            <v>0</v>
          </cell>
          <cell r="BN215" t="str">
            <v>nee</v>
          </cell>
        </row>
        <row r="216">
          <cell r="E216" t="str">
            <v>nvt</v>
          </cell>
          <cell r="BM216">
            <v>0</v>
          </cell>
          <cell r="BN216" t="str">
            <v>nee</v>
          </cell>
        </row>
        <row r="217">
          <cell r="E217" t="str">
            <v>nvt</v>
          </cell>
          <cell r="BM217">
            <v>0</v>
          </cell>
          <cell r="BN217" t="str">
            <v>nee</v>
          </cell>
        </row>
        <row r="218">
          <cell r="E218" t="str">
            <v>nvt</v>
          </cell>
          <cell r="BM218">
            <v>0</v>
          </cell>
          <cell r="BN218" t="str">
            <v>nee</v>
          </cell>
        </row>
        <row r="219">
          <cell r="E219" t="str">
            <v>41/411715</v>
          </cell>
          <cell r="BM219">
            <v>0</v>
          </cell>
          <cell r="BN219" t="str">
            <v>nee</v>
          </cell>
        </row>
        <row r="220">
          <cell r="E220" t="str">
            <v>nvt</v>
          </cell>
          <cell r="BM220">
            <v>0</v>
          </cell>
          <cell r="BN220" t="str">
            <v>nee</v>
          </cell>
        </row>
        <row r="221">
          <cell r="E221" t="str">
            <v>nvt</v>
          </cell>
          <cell r="BM221">
            <v>0</v>
          </cell>
          <cell r="BN221" t="str">
            <v>nee</v>
          </cell>
        </row>
        <row r="222">
          <cell r="E222" t="str">
            <v>06/161104</v>
          </cell>
          <cell r="BM222">
            <v>0</v>
          </cell>
          <cell r="BN222" t="str">
            <v>nee</v>
          </cell>
        </row>
        <row r="223">
          <cell r="E223" t="str">
            <v>nvt</v>
          </cell>
          <cell r="BM223">
            <v>0</v>
          </cell>
          <cell r="BN223" t="str">
            <v>nee</v>
          </cell>
        </row>
        <row r="224">
          <cell r="E224" t="str">
            <v>nvt</v>
          </cell>
          <cell r="BM224">
            <v>0</v>
          </cell>
          <cell r="BN224" t="str">
            <v>nee</v>
          </cell>
        </row>
        <row r="225">
          <cell r="E225" t="str">
            <v>47/471017</v>
          </cell>
          <cell r="BM225">
            <v>0</v>
          </cell>
          <cell r="BN225" t="str">
            <v>nee</v>
          </cell>
        </row>
        <row r="226">
          <cell r="E226" t="str">
            <v>nvt</v>
          </cell>
          <cell r="BM226">
            <v>0</v>
          </cell>
          <cell r="BN226" t="str">
            <v>nee</v>
          </cell>
        </row>
        <row r="227">
          <cell r="E227" t="str">
            <v>nvt</v>
          </cell>
          <cell r="BM227">
            <v>0</v>
          </cell>
          <cell r="BN227" t="str">
            <v>nee</v>
          </cell>
        </row>
        <row r="228">
          <cell r="E228" t="str">
            <v>nvt</v>
          </cell>
          <cell r="BM228">
            <v>0</v>
          </cell>
          <cell r="BN228" t="str">
            <v>nee</v>
          </cell>
        </row>
        <row r="229">
          <cell r="E229" t="str">
            <v>nvt</v>
          </cell>
          <cell r="BM229">
            <v>0</v>
          </cell>
          <cell r="BN229" t="str">
            <v>nee</v>
          </cell>
        </row>
        <row r="230">
          <cell r="E230" t="str">
            <v>nvt</v>
          </cell>
          <cell r="BM230">
            <v>0</v>
          </cell>
          <cell r="BN230" t="str">
            <v>nee</v>
          </cell>
        </row>
        <row r="231">
          <cell r="E231" t="str">
            <v>50/500008</v>
          </cell>
          <cell r="BM231">
            <v>0</v>
          </cell>
          <cell r="BN231" t="str">
            <v>nee</v>
          </cell>
        </row>
        <row r="232">
          <cell r="E232" t="str">
            <v>nvt</v>
          </cell>
          <cell r="BM232">
            <v>0</v>
          </cell>
          <cell r="BN232" t="str">
            <v>nee</v>
          </cell>
        </row>
        <row r="233">
          <cell r="E233" t="str">
            <v>nvt</v>
          </cell>
          <cell r="BM233">
            <v>0</v>
          </cell>
          <cell r="BN233" t="str">
            <v>nee</v>
          </cell>
        </row>
        <row r="234">
          <cell r="E234" t="str">
            <v>nvt</v>
          </cell>
          <cell r="BM234">
            <v>0</v>
          </cell>
          <cell r="BN234" t="str">
            <v>nee</v>
          </cell>
        </row>
        <row r="235">
          <cell r="E235" t="str">
            <v>nvt</v>
          </cell>
          <cell r="BM235">
            <v>0</v>
          </cell>
          <cell r="BN235" t="str">
            <v>nee</v>
          </cell>
        </row>
        <row r="236">
          <cell r="E236" t="str">
            <v>nvt</v>
          </cell>
          <cell r="BM236">
            <v>0</v>
          </cell>
          <cell r="BN236" t="str">
            <v>nee</v>
          </cell>
        </row>
        <row r="237">
          <cell r="E237" t="str">
            <v>nvt</v>
          </cell>
          <cell r="BM237">
            <v>0</v>
          </cell>
          <cell r="BN237" t="str">
            <v>nee</v>
          </cell>
        </row>
        <row r="238">
          <cell r="E238" t="str">
            <v>nvt</v>
          </cell>
          <cell r="BM238">
            <v>0</v>
          </cell>
          <cell r="BN238" t="str">
            <v>nee</v>
          </cell>
        </row>
        <row r="239">
          <cell r="E239" t="str">
            <v>22/220091</v>
          </cell>
          <cell r="BM239">
            <v>0</v>
          </cell>
          <cell r="BN239" t="str">
            <v>nee</v>
          </cell>
        </row>
        <row r="240">
          <cell r="E240" t="str">
            <v>nvt</v>
          </cell>
          <cell r="BM240">
            <v>0</v>
          </cell>
          <cell r="BN240" t="str">
            <v>nee</v>
          </cell>
        </row>
        <row r="241">
          <cell r="E241" t="str">
            <v>nvt</v>
          </cell>
          <cell r="BM241">
            <v>0</v>
          </cell>
          <cell r="BN241" t="str">
            <v>nee</v>
          </cell>
        </row>
        <row r="242">
          <cell r="E242" t="str">
            <v>nvt</v>
          </cell>
          <cell r="BM242">
            <v>0</v>
          </cell>
          <cell r="BN242" t="str">
            <v>nee</v>
          </cell>
        </row>
        <row r="243">
          <cell r="E243" t="str">
            <v>06/010530</v>
          </cell>
          <cell r="BM243">
            <v>0</v>
          </cell>
          <cell r="BN243" t="str">
            <v>nee</v>
          </cell>
        </row>
        <row r="244">
          <cell r="E244" t="str">
            <v>nvt</v>
          </cell>
          <cell r="BM244">
            <v>0</v>
          </cell>
          <cell r="BN244" t="str">
            <v>nee</v>
          </cell>
        </row>
        <row r="245">
          <cell r="E245" t="str">
            <v>nvt</v>
          </cell>
          <cell r="BM245">
            <v>0</v>
          </cell>
          <cell r="BN245" t="str">
            <v>nee</v>
          </cell>
        </row>
        <row r="246">
          <cell r="E246" t="str">
            <v>22/220006</v>
          </cell>
          <cell r="BM246">
            <v>0</v>
          </cell>
          <cell r="BN246" t="str">
            <v>nee</v>
          </cell>
        </row>
        <row r="247">
          <cell r="E247" t="str">
            <v>nvt</v>
          </cell>
          <cell r="BM247">
            <v>0</v>
          </cell>
          <cell r="BN247" t="str">
            <v>nee</v>
          </cell>
        </row>
        <row r="248">
          <cell r="E248" t="str">
            <v>nvt</v>
          </cell>
          <cell r="BM248">
            <v>0</v>
          </cell>
          <cell r="BN248" t="str">
            <v>nee</v>
          </cell>
        </row>
        <row r="249">
          <cell r="E249" t="str">
            <v>nvt</v>
          </cell>
          <cell r="BM249">
            <v>0</v>
          </cell>
          <cell r="BN249" t="str">
            <v>nee</v>
          </cell>
        </row>
        <row r="250">
          <cell r="E250" t="str">
            <v>nvt</v>
          </cell>
          <cell r="BM250">
            <v>0</v>
          </cell>
          <cell r="BN250" t="str">
            <v>nee</v>
          </cell>
        </row>
        <row r="251">
          <cell r="E251" t="str">
            <v>41/411303</v>
          </cell>
          <cell r="BM251">
            <v>0</v>
          </cell>
          <cell r="BN251" t="str">
            <v>nee</v>
          </cell>
        </row>
        <row r="252">
          <cell r="E252" t="str">
            <v>nvt</v>
          </cell>
          <cell r="BM252">
            <v>0</v>
          </cell>
          <cell r="BN252" t="str">
            <v>nee</v>
          </cell>
        </row>
        <row r="253">
          <cell r="E253" t="str">
            <v>06/080801</v>
          </cell>
          <cell r="BM253">
            <v>0</v>
          </cell>
          <cell r="BN253" t="str">
            <v>nee</v>
          </cell>
        </row>
        <row r="254">
          <cell r="E254" t="str">
            <v>nvt</v>
          </cell>
          <cell r="BM254">
            <v>0</v>
          </cell>
          <cell r="BN254" t="str">
            <v>nee</v>
          </cell>
        </row>
        <row r="255">
          <cell r="E255" t="str">
            <v>nvt</v>
          </cell>
          <cell r="BM255">
            <v>0</v>
          </cell>
          <cell r="BN255" t="str">
            <v>nee</v>
          </cell>
        </row>
        <row r="256">
          <cell r="E256" t="str">
            <v>nvt</v>
          </cell>
          <cell r="BM256">
            <v>0</v>
          </cell>
          <cell r="BN256" t="str">
            <v>nee</v>
          </cell>
        </row>
        <row r="257">
          <cell r="E257" t="str">
            <v>nvt</v>
          </cell>
          <cell r="BM257">
            <v>0</v>
          </cell>
          <cell r="BN257" t="str">
            <v>nee</v>
          </cell>
        </row>
        <row r="258">
          <cell r="E258" t="str">
            <v>nvt</v>
          </cell>
          <cell r="BM258">
            <v>0</v>
          </cell>
          <cell r="BN258" t="str">
            <v>nee</v>
          </cell>
        </row>
        <row r="259">
          <cell r="E259" t="str">
            <v>nvt</v>
          </cell>
          <cell r="BM259">
            <v>0</v>
          </cell>
          <cell r="BN259" t="str">
            <v>nee</v>
          </cell>
        </row>
        <row r="260">
          <cell r="E260" t="str">
            <v>nvt</v>
          </cell>
          <cell r="BM260">
            <v>0</v>
          </cell>
          <cell r="BN260" t="str">
            <v>nee</v>
          </cell>
        </row>
        <row r="261">
          <cell r="E261" t="str">
            <v>nvt</v>
          </cell>
          <cell r="BM261">
            <v>0</v>
          </cell>
          <cell r="BN261" t="str">
            <v>nee</v>
          </cell>
        </row>
        <row r="262">
          <cell r="E262" t="str">
            <v>nvt</v>
          </cell>
          <cell r="BM262">
            <v>0</v>
          </cell>
          <cell r="BN262" t="str">
            <v>nee</v>
          </cell>
        </row>
        <row r="263">
          <cell r="E263" t="str">
            <v>nvt</v>
          </cell>
          <cell r="BM263">
            <v>0</v>
          </cell>
          <cell r="BN263" t="str">
            <v>nee</v>
          </cell>
        </row>
        <row r="264">
          <cell r="E264" t="str">
            <v>nvt</v>
          </cell>
          <cell r="BM264">
            <v>0</v>
          </cell>
          <cell r="BN264" t="str">
            <v>nee</v>
          </cell>
        </row>
        <row r="265">
          <cell r="E265" t="str">
            <v>nvt</v>
          </cell>
          <cell r="BM265">
            <v>0</v>
          </cell>
          <cell r="BN265" t="str">
            <v>nee</v>
          </cell>
        </row>
        <row r="266">
          <cell r="E266" t="str">
            <v>nvt</v>
          </cell>
          <cell r="BM266">
            <v>0</v>
          </cell>
          <cell r="BN266" t="str">
            <v>nee</v>
          </cell>
        </row>
        <row r="267">
          <cell r="E267" t="str">
            <v>nvt</v>
          </cell>
          <cell r="BM267">
            <v>0</v>
          </cell>
          <cell r="BN267" t="str">
            <v>nee</v>
          </cell>
        </row>
        <row r="268">
          <cell r="E268" t="str">
            <v>nvt</v>
          </cell>
          <cell r="BM268">
            <v>0</v>
          </cell>
          <cell r="BN268" t="str">
            <v>nee</v>
          </cell>
        </row>
        <row r="269">
          <cell r="E269" t="str">
            <v>06/010850</v>
          </cell>
          <cell r="BM269">
            <v>-0.27999999999883585</v>
          </cell>
          <cell r="BN269" t="str">
            <v>nee</v>
          </cell>
        </row>
        <row r="270">
          <cell r="E270" t="str">
            <v>nvt</v>
          </cell>
          <cell r="BM270">
            <v>0</v>
          </cell>
          <cell r="BN270" t="str">
            <v>nee</v>
          </cell>
        </row>
        <row r="271">
          <cell r="E271" t="str">
            <v>nvt</v>
          </cell>
          <cell r="BM271">
            <v>0</v>
          </cell>
          <cell r="BN271" t="str">
            <v>nee</v>
          </cell>
        </row>
        <row r="272">
          <cell r="E272" t="str">
            <v>06/010861</v>
          </cell>
          <cell r="BM272">
            <v>0</v>
          </cell>
          <cell r="BN272" t="str">
            <v>nee</v>
          </cell>
        </row>
        <row r="273">
          <cell r="E273" t="str">
            <v>nvt</v>
          </cell>
          <cell r="BM273">
            <v>0</v>
          </cell>
          <cell r="BN273" t="str">
            <v>nee</v>
          </cell>
        </row>
        <row r="274">
          <cell r="E274" t="str">
            <v>nvt</v>
          </cell>
          <cell r="BM274">
            <v>0</v>
          </cell>
          <cell r="BN274" t="str">
            <v>nee</v>
          </cell>
        </row>
        <row r="275">
          <cell r="E275" t="str">
            <v>nvt</v>
          </cell>
          <cell r="BM275">
            <v>0</v>
          </cell>
          <cell r="BN275" t="str">
            <v>nee</v>
          </cell>
        </row>
        <row r="276">
          <cell r="E276" t="str">
            <v>nvt</v>
          </cell>
          <cell r="BM276">
            <v>0</v>
          </cell>
          <cell r="BN276" t="str">
            <v>nee</v>
          </cell>
        </row>
        <row r="277">
          <cell r="E277" t="str">
            <v>nvt</v>
          </cell>
          <cell r="BM277">
            <v>0</v>
          </cell>
          <cell r="BN277" t="str">
            <v>nee</v>
          </cell>
        </row>
        <row r="278">
          <cell r="E278" t="str">
            <v>nvt</v>
          </cell>
          <cell r="BM278">
            <v>0</v>
          </cell>
          <cell r="BN278" t="str">
            <v>nee</v>
          </cell>
        </row>
        <row r="279">
          <cell r="E279" t="str">
            <v>nvt</v>
          </cell>
          <cell r="BM279">
            <v>0</v>
          </cell>
          <cell r="BN279" t="str">
            <v>nee</v>
          </cell>
        </row>
        <row r="280">
          <cell r="E280" t="str">
            <v>nvt</v>
          </cell>
          <cell r="BM280">
            <v>0</v>
          </cell>
          <cell r="BN280" t="str">
            <v>nee</v>
          </cell>
        </row>
        <row r="281">
          <cell r="E281" t="str">
            <v>nvt</v>
          </cell>
          <cell r="BM281">
            <v>0</v>
          </cell>
          <cell r="BN281" t="str">
            <v>nee</v>
          </cell>
        </row>
        <row r="282">
          <cell r="E282" t="str">
            <v>nvt</v>
          </cell>
          <cell r="BM282">
            <v>0</v>
          </cell>
          <cell r="BN282" t="str">
            <v>nee</v>
          </cell>
        </row>
        <row r="283">
          <cell r="E283" t="str">
            <v>nvt</v>
          </cell>
          <cell r="BM283">
            <v>0</v>
          </cell>
          <cell r="BN283" t="str">
            <v>nee</v>
          </cell>
        </row>
        <row r="284">
          <cell r="E284" t="str">
            <v>nvt</v>
          </cell>
          <cell r="BM284">
            <v>0</v>
          </cell>
          <cell r="BN284" t="str">
            <v>nee</v>
          </cell>
        </row>
        <row r="285">
          <cell r="E285" t="str">
            <v>22/220080</v>
          </cell>
          <cell r="BM285">
            <v>0</v>
          </cell>
          <cell r="BN285" t="str">
            <v>nee</v>
          </cell>
        </row>
        <row r="286">
          <cell r="E286" t="str">
            <v>nvt</v>
          </cell>
          <cell r="BM286">
            <v>0</v>
          </cell>
          <cell r="BN286" t="str">
            <v>nee</v>
          </cell>
        </row>
        <row r="287">
          <cell r="E287" t="str">
            <v>nvt</v>
          </cell>
          <cell r="BM287">
            <v>0</v>
          </cell>
          <cell r="BN287" t="str">
            <v>nee</v>
          </cell>
        </row>
        <row r="288">
          <cell r="E288" t="str">
            <v>nvt</v>
          </cell>
          <cell r="BM288">
            <v>0</v>
          </cell>
          <cell r="BN288" t="str">
            <v>nee</v>
          </cell>
        </row>
        <row r="289">
          <cell r="E289" t="str">
            <v>nvt</v>
          </cell>
          <cell r="BM289">
            <v>0</v>
          </cell>
          <cell r="BN289" t="str">
            <v>nee</v>
          </cell>
        </row>
        <row r="290">
          <cell r="E290" t="str">
            <v>nvt</v>
          </cell>
          <cell r="BM290">
            <v>0</v>
          </cell>
          <cell r="BN290" t="str">
            <v>nee</v>
          </cell>
        </row>
        <row r="291">
          <cell r="E291" t="str">
            <v>nvt</v>
          </cell>
          <cell r="BM291">
            <v>0</v>
          </cell>
          <cell r="BN291" t="str">
            <v>nee</v>
          </cell>
        </row>
        <row r="292">
          <cell r="E292" t="str">
            <v>nvt</v>
          </cell>
          <cell r="BM292">
            <v>0</v>
          </cell>
          <cell r="BN292" t="str">
            <v>nee</v>
          </cell>
        </row>
        <row r="293">
          <cell r="E293" t="str">
            <v>nvt</v>
          </cell>
          <cell r="BM293">
            <v>0</v>
          </cell>
          <cell r="BN293" t="str">
            <v>nee</v>
          </cell>
        </row>
        <row r="294">
          <cell r="E294" t="str">
            <v>19/009331</v>
          </cell>
          <cell r="BM294">
            <v>0</v>
          </cell>
          <cell r="BN294" t="str">
            <v>nee</v>
          </cell>
        </row>
        <row r="295">
          <cell r="E295" t="str">
            <v>nvt</v>
          </cell>
          <cell r="BM295">
            <v>0</v>
          </cell>
          <cell r="BN295" t="str">
            <v>nee</v>
          </cell>
        </row>
        <row r="296">
          <cell r="E296" t="str">
            <v>nvt</v>
          </cell>
          <cell r="BM296">
            <v>0</v>
          </cell>
          <cell r="BN296" t="str">
            <v>nee</v>
          </cell>
        </row>
        <row r="297">
          <cell r="E297" t="str">
            <v>nvt</v>
          </cell>
          <cell r="BM297">
            <v>0</v>
          </cell>
          <cell r="BN297" t="str">
            <v>nee</v>
          </cell>
        </row>
        <row r="298">
          <cell r="E298" t="str">
            <v>nvt</v>
          </cell>
          <cell r="BM298">
            <v>0</v>
          </cell>
          <cell r="BN298" t="str">
            <v>nee</v>
          </cell>
        </row>
        <row r="299">
          <cell r="E299" t="str">
            <v>50/009055</v>
          </cell>
          <cell r="BM299">
            <v>0</v>
          </cell>
          <cell r="BN299" t="str">
            <v>nee</v>
          </cell>
        </row>
        <row r="300">
          <cell r="E300" t="str">
            <v>nvt</v>
          </cell>
          <cell r="BM300">
            <v>0</v>
          </cell>
          <cell r="BN300" t="str">
            <v>nee</v>
          </cell>
        </row>
        <row r="301">
          <cell r="E301" t="str">
            <v>nvt</v>
          </cell>
          <cell r="BM301">
            <v>0</v>
          </cell>
          <cell r="BN301" t="str">
            <v>nee</v>
          </cell>
        </row>
        <row r="302">
          <cell r="E302" t="str">
            <v>nvt</v>
          </cell>
          <cell r="BM302">
            <v>0</v>
          </cell>
          <cell r="BN302" t="str">
            <v>nee</v>
          </cell>
        </row>
        <row r="303">
          <cell r="E303" t="str">
            <v>nvt</v>
          </cell>
          <cell r="BM303">
            <v>0</v>
          </cell>
          <cell r="BN303" t="str">
            <v>nee</v>
          </cell>
        </row>
        <row r="304">
          <cell r="E304" t="str">
            <v>nvt</v>
          </cell>
          <cell r="BM304">
            <v>0</v>
          </cell>
          <cell r="BN304" t="str">
            <v>nee</v>
          </cell>
        </row>
        <row r="305">
          <cell r="E305" t="str">
            <v>06/010859</v>
          </cell>
          <cell r="BM305">
            <v>-95.75</v>
          </cell>
          <cell r="BN305" t="str">
            <v>nee</v>
          </cell>
        </row>
        <row r="306">
          <cell r="E306" t="str">
            <v>06/010859</v>
          </cell>
          <cell r="BM306">
            <v>0</v>
          </cell>
          <cell r="BN306" t="str">
            <v>nee</v>
          </cell>
        </row>
        <row r="307">
          <cell r="E307" t="str">
            <v>nvt</v>
          </cell>
          <cell r="BM307">
            <v>0</v>
          </cell>
          <cell r="BN307" t="str">
            <v>nee</v>
          </cell>
        </row>
        <row r="308">
          <cell r="E308" t="str">
            <v>nvt</v>
          </cell>
          <cell r="BM308">
            <v>0</v>
          </cell>
          <cell r="BN308" t="str">
            <v>nee</v>
          </cell>
        </row>
        <row r="309">
          <cell r="E309" t="str">
            <v>22/220459</v>
          </cell>
          <cell r="BM309">
            <v>0</v>
          </cell>
          <cell r="BN309" t="str">
            <v>nee</v>
          </cell>
        </row>
        <row r="310">
          <cell r="E310" t="str">
            <v>nvt</v>
          </cell>
          <cell r="BM310">
            <v>0</v>
          </cell>
          <cell r="BN310" t="str">
            <v>nee</v>
          </cell>
        </row>
        <row r="311">
          <cell r="E311" t="str">
            <v>06/160808</v>
          </cell>
          <cell r="BM311">
            <v>0</v>
          </cell>
          <cell r="BN311" t="str">
            <v>nee</v>
          </cell>
        </row>
        <row r="312">
          <cell r="E312" t="str">
            <v>nvt</v>
          </cell>
          <cell r="BM312">
            <v>0</v>
          </cell>
          <cell r="BN312" t="str">
            <v>nee</v>
          </cell>
        </row>
        <row r="313">
          <cell r="E313" t="str">
            <v>41/411305</v>
          </cell>
          <cell r="BM313">
            <v>0</v>
          </cell>
          <cell r="BN313" t="str">
            <v>nee</v>
          </cell>
        </row>
        <row r="314">
          <cell r="E314" t="str">
            <v>nvt</v>
          </cell>
          <cell r="BM314">
            <v>0</v>
          </cell>
          <cell r="BN314" t="str">
            <v>nee</v>
          </cell>
        </row>
        <row r="315">
          <cell r="E315" t="str">
            <v>nvt</v>
          </cell>
          <cell r="BM315">
            <v>0</v>
          </cell>
          <cell r="BN315" t="str">
            <v>nee</v>
          </cell>
        </row>
        <row r="316">
          <cell r="E316" t="str">
            <v>nvt</v>
          </cell>
          <cell r="BM316">
            <v>0</v>
          </cell>
          <cell r="BN316" t="str">
            <v>nee</v>
          </cell>
        </row>
        <row r="317">
          <cell r="E317" t="str">
            <v>nvt</v>
          </cell>
          <cell r="BM317">
            <v>0</v>
          </cell>
          <cell r="BN317" t="str">
            <v>nee</v>
          </cell>
        </row>
        <row r="318">
          <cell r="E318" t="str">
            <v>nvt</v>
          </cell>
          <cell r="BM318">
            <v>0</v>
          </cell>
          <cell r="BN318" t="str">
            <v>nee</v>
          </cell>
        </row>
        <row r="319">
          <cell r="E319" t="str">
            <v>47/471320</v>
          </cell>
          <cell r="BM319">
            <v>0</v>
          </cell>
          <cell r="BN319" t="str">
            <v>nee</v>
          </cell>
        </row>
        <row r="320">
          <cell r="E320" t="str">
            <v>nvt</v>
          </cell>
          <cell r="BM320">
            <v>0</v>
          </cell>
          <cell r="BN320" t="str">
            <v>nee</v>
          </cell>
        </row>
        <row r="321">
          <cell r="E321" t="str">
            <v>nvt</v>
          </cell>
          <cell r="BM321">
            <v>0</v>
          </cell>
          <cell r="BN321" t="str">
            <v>nee</v>
          </cell>
        </row>
        <row r="322">
          <cell r="E322" t="str">
            <v>nvt</v>
          </cell>
          <cell r="BM322">
            <v>0</v>
          </cell>
          <cell r="BN322" t="str">
            <v>nee</v>
          </cell>
        </row>
        <row r="323">
          <cell r="E323" t="str">
            <v>06/010866</v>
          </cell>
          <cell r="BM323">
            <v>0</v>
          </cell>
          <cell r="BN323" t="str">
            <v>nee</v>
          </cell>
        </row>
        <row r="324">
          <cell r="E324" t="str">
            <v>nvt</v>
          </cell>
          <cell r="BM324">
            <v>0</v>
          </cell>
          <cell r="BN324" t="str">
            <v>nee</v>
          </cell>
        </row>
        <row r="325">
          <cell r="E325" t="str">
            <v>nvt</v>
          </cell>
          <cell r="BM325">
            <v>0</v>
          </cell>
          <cell r="BN325" t="str">
            <v>nee</v>
          </cell>
        </row>
        <row r="326">
          <cell r="E326" t="str">
            <v>nvt</v>
          </cell>
          <cell r="BM326">
            <v>0</v>
          </cell>
          <cell r="BN326" t="str">
            <v>nee</v>
          </cell>
        </row>
        <row r="327">
          <cell r="E327" t="str">
            <v>06/010866</v>
          </cell>
          <cell r="BM327">
            <v>0</v>
          </cell>
          <cell r="BN327" t="str">
            <v>nee</v>
          </cell>
        </row>
        <row r="328">
          <cell r="E328" t="str">
            <v>nvt</v>
          </cell>
          <cell r="BM328">
            <v>0</v>
          </cell>
          <cell r="BN328" t="str">
            <v>nee</v>
          </cell>
        </row>
        <row r="329">
          <cell r="E329" t="str">
            <v>nvt</v>
          </cell>
          <cell r="BM329">
            <v>0</v>
          </cell>
          <cell r="BN329" t="str">
            <v>nee</v>
          </cell>
        </row>
        <row r="330">
          <cell r="E330" t="str">
            <v>nvt</v>
          </cell>
          <cell r="BM330">
            <v>0</v>
          </cell>
          <cell r="BN330" t="str">
            <v>nee</v>
          </cell>
        </row>
        <row r="331">
          <cell r="E331" t="str">
            <v>nvt</v>
          </cell>
          <cell r="BM331">
            <v>0</v>
          </cell>
          <cell r="BN331" t="str">
            <v>nee</v>
          </cell>
        </row>
        <row r="332">
          <cell r="E332" t="str">
            <v>nvt</v>
          </cell>
          <cell r="BM332">
            <v>0</v>
          </cell>
          <cell r="BN332" t="str">
            <v>nee</v>
          </cell>
        </row>
        <row r="333">
          <cell r="E333" t="str">
            <v>nvt</v>
          </cell>
          <cell r="BM333">
            <v>0</v>
          </cell>
          <cell r="BN333" t="str">
            <v>nee</v>
          </cell>
        </row>
        <row r="334">
          <cell r="E334" t="str">
            <v>nvt</v>
          </cell>
          <cell r="BM334">
            <v>0</v>
          </cell>
          <cell r="BN334" t="str">
            <v>nee</v>
          </cell>
        </row>
        <row r="335">
          <cell r="E335" t="str">
            <v>nvt</v>
          </cell>
          <cell r="BM335">
            <v>0</v>
          </cell>
          <cell r="BN335" t="str">
            <v>nee</v>
          </cell>
        </row>
        <row r="336">
          <cell r="E336" t="str">
            <v>nvt</v>
          </cell>
          <cell r="BM336">
            <v>0</v>
          </cell>
          <cell r="BN336" t="str">
            <v>nee</v>
          </cell>
        </row>
        <row r="337">
          <cell r="E337" t="str">
            <v>nvt</v>
          </cell>
          <cell r="BM337">
            <v>0</v>
          </cell>
          <cell r="BN337" t="str">
            <v>nee</v>
          </cell>
        </row>
        <row r="338">
          <cell r="E338" t="str">
            <v>nvt</v>
          </cell>
          <cell r="BM338">
            <v>0</v>
          </cell>
          <cell r="BN338" t="str">
            <v>nee</v>
          </cell>
        </row>
        <row r="339">
          <cell r="E339" t="str">
            <v>nvt</v>
          </cell>
          <cell r="BM339">
            <v>0</v>
          </cell>
          <cell r="BN339" t="str">
            <v>nee</v>
          </cell>
        </row>
        <row r="340">
          <cell r="E340" t="str">
            <v>06/130802</v>
          </cell>
          <cell r="BM340">
            <v>-6.3299999999999272</v>
          </cell>
          <cell r="BN340" t="str">
            <v>nee</v>
          </cell>
        </row>
        <row r="341">
          <cell r="E341" t="str">
            <v>06/130802</v>
          </cell>
          <cell r="BM341">
            <v>0</v>
          </cell>
          <cell r="BN341" t="str">
            <v>nee</v>
          </cell>
        </row>
        <row r="342">
          <cell r="E342" t="str">
            <v>06/010209</v>
          </cell>
          <cell r="BM342">
            <v>0</v>
          </cell>
          <cell r="BN342" t="str">
            <v>nee</v>
          </cell>
        </row>
        <row r="343">
          <cell r="E343" t="str">
            <v>06/010209</v>
          </cell>
          <cell r="BM343">
            <v>0</v>
          </cell>
          <cell r="BN343" t="str">
            <v>nee</v>
          </cell>
        </row>
        <row r="344">
          <cell r="E344" t="str">
            <v>nvt</v>
          </cell>
          <cell r="BM344">
            <v>0</v>
          </cell>
          <cell r="BN344" t="str">
            <v>nee</v>
          </cell>
        </row>
        <row r="345">
          <cell r="E345" t="str">
            <v>nvt</v>
          </cell>
          <cell r="BM345">
            <v>0</v>
          </cell>
          <cell r="BN345" t="str">
            <v>nee</v>
          </cell>
        </row>
        <row r="346">
          <cell r="E346" t="str">
            <v>22/220306</v>
          </cell>
          <cell r="BM346">
            <v>0</v>
          </cell>
          <cell r="BN346" t="str">
            <v>nee</v>
          </cell>
        </row>
        <row r="347">
          <cell r="E347" t="str">
            <v>nvt</v>
          </cell>
          <cell r="BM347">
            <v>0</v>
          </cell>
          <cell r="BN347" t="str">
            <v>nee</v>
          </cell>
        </row>
        <row r="348">
          <cell r="E348" t="str">
            <v>nvt</v>
          </cell>
          <cell r="BM348">
            <v>0</v>
          </cell>
          <cell r="BN348" t="str">
            <v>nee</v>
          </cell>
        </row>
        <row r="349">
          <cell r="E349" t="str">
            <v>nvt</v>
          </cell>
          <cell r="BM349">
            <v>0</v>
          </cell>
          <cell r="BN349" t="str">
            <v>nee</v>
          </cell>
        </row>
        <row r="350">
          <cell r="E350" t="str">
            <v>22/220359</v>
          </cell>
          <cell r="BM350">
            <v>0</v>
          </cell>
          <cell r="BN350" t="str">
            <v>nee</v>
          </cell>
        </row>
        <row r="351">
          <cell r="E351" t="str">
            <v>nvt</v>
          </cell>
          <cell r="BM351">
            <v>0</v>
          </cell>
          <cell r="BN351" t="str">
            <v>nee</v>
          </cell>
        </row>
        <row r="352">
          <cell r="E352" t="str">
            <v>nvt</v>
          </cell>
          <cell r="BM352">
            <v>0</v>
          </cell>
          <cell r="BN352" t="str">
            <v>nee</v>
          </cell>
        </row>
        <row r="353">
          <cell r="E353" t="str">
            <v>nvt</v>
          </cell>
          <cell r="BM353">
            <v>0</v>
          </cell>
          <cell r="BN353" t="str">
            <v>nee</v>
          </cell>
        </row>
        <row r="354">
          <cell r="E354" t="str">
            <v>06/020602</v>
          </cell>
          <cell r="BM354">
            <v>0</v>
          </cell>
          <cell r="BN354" t="str">
            <v>nee</v>
          </cell>
        </row>
        <row r="355">
          <cell r="E355" t="str">
            <v>nvt</v>
          </cell>
          <cell r="BM355">
            <v>0</v>
          </cell>
          <cell r="BN355" t="str">
            <v>nee</v>
          </cell>
        </row>
        <row r="356">
          <cell r="E356" t="str">
            <v>06/020602</v>
          </cell>
          <cell r="BM356">
            <v>0</v>
          </cell>
          <cell r="BN356" t="str">
            <v>nee</v>
          </cell>
        </row>
        <row r="357">
          <cell r="E357" t="str">
            <v>nvt</v>
          </cell>
          <cell r="BM357">
            <v>0</v>
          </cell>
          <cell r="BN357" t="str">
            <v>nee</v>
          </cell>
        </row>
        <row r="358">
          <cell r="E358" t="str">
            <v>nvt</v>
          </cell>
          <cell r="BM358">
            <v>0</v>
          </cell>
          <cell r="BN358" t="str">
            <v>nee</v>
          </cell>
        </row>
        <row r="359">
          <cell r="E359" t="str">
            <v>19/009326</v>
          </cell>
          <cell r="BM359">
            <v>0</v>
          </cell>
          <cell r="BN359" t="str">
            <v>nee</v>
          </cell>
        </row>
        <row r="360">
          <cell r="E360" t="str">
            <v>nvt</v>
          </cell>
          <cell r="BM360">
            <v>0</v>
          </cell>
          <cell r="BN360" t="str">
            <v>nee</v>
          </cell>
        </row>
        <row r="361">
          <cell r="E361" t="str">
            <v>nvt</v>
          </cell>
          <cell r="BM361">
            <v>0</v>
          </cell>
          <cell r="BN361" t="str">
            <v>nee</v>
          </cell>
        </row>
        <row r="362">
          <cell r="E362" t="str">
            <v>41/411601</v>
          </cell>
          <cell r="BM362">
            <v>0</v>
          </cell>
          <cell r="BN362" t="str">
            <v>nee</v>
          </cell>
        </row>
        <row r="363">
          <cell r="E363" t="str">
            <v>nvt</v>
          </cell>
          <cell r="BM363">
            <v>0</v>
          </cell>
          <cell r="BN363" t="str">
            <v>nee</v>
          </cell>
        </row>
        <row r="364">
          <cell r="E364" t="str">
            <v>06/011108</v>
          </cell>
          <cell r="BM364">
            <v>0</v>
          </cell>
          <cell r="BN364" t="str">
            <v>nee</v>
          </cell>
        </row>
        <row r="365">
          <cell r="E365" t="str">
            <v>nvt</v>
          </cell>
          <cell r="BM365">
            <v>0</v>
          </cell>
          <cell r="BN365" t="str">
            <v>nee</v>
          </cell>
        </row>
        <row r="366">
          <cell r="E366" t="str">
            <v>nvt</v>
          </cell>
          <cell r="BM366">
            <v>0</v>
          </cell>
          <cell r="BN366" t="str">
            <v>nee</v>
          </cell>
        </row>
        <row r="367">
          <cell r="E367" t="str">
            <v>47/470317</v>
          </cell>
          <cell r="BM367">
            <v>0</v>
          </cell>
          <cell r="BN367" t="str">
            <v>nee</v>
          </cell>
        </row>
        <row r="368">
          <cell r="E368" t="str">
            <v>nvt</v>
          </cell>
          <cell r="BM368">
            <v>0</v>
          </cell>
          <cell r="BN368" t="str">
            <v>nee</v>
          </cell>
        </row>
        <row r="369">
          <cell r="E369" t="str">
            <v>nvt</v>
          </cell>
          <cell r="BM369">
            <v>0</v>
          </cell>
          <cell r="BN369" t="str">
            <v>nee</v>
          </cell>
        </row>
        <row r="370">
          <cell r="E370" t="str">
            <v>nvt</v>
          </cell>
          <cell r="BM370">
            <v>0</v>
          </cell>
          <cell r="BN370" t="str">
            <v>nee</v>
          </cell>
        </row>
        <row r="371">
          <cell r="E371" t="str">
            <v>nvt</v>
          </cell>
          <cell r="BM371">
            <v>0</v>
          </cell>
          <cell r="BN371" t="str">
            <v>nee</v>
          </cell>
        </row>
        <row r="372">
          <cell r="E372" t="str">
            <v>nvt</v>
          </cell>
          <cell r="BM372">
            <v>0</v>
          </cell>
          <cell r="BN372" t="str">
            <v>nee</v>
          </cell>
        </row>
        <row r="373">
          <cell r="E373" t="str">
            <v>nvt</v>
          </cell>
          <cell r="BM373">
            <v>0</v>
          </cell>
          <cell r="BN373" t="str">
            <v>nee</v>
          </cell>
        </row>
        <row r="374">
          <cell r="E374" t="str">
            <v>nvt</v>
          </cell>
          <cell r="BM374">
            <v>0</v>
          </cell>
          <cell r="BN374" t="str">
            <v>nee</v>
          </cell>
        </row>
        <row r="375">
          <cell r="E375" t="str">
            <v>06/010107</v>
          </cell>
          <cell r="BM375">
            <v>0</v>
          </cell>
          <cell r="BN375" t="str">
            <v>nee</v>
          </cell>
        </row>
        <row r="376">
          <cell r="E376" t="str">
            <v>nvt</v>
          </cell>
          <cell r="BM376">
            <v>0</v>
          </cell>
          <cell r="BN376" t="str">
            <v>nee</v>
          </cell>
        </row>
        <row r="377">
          <cell r="E377" t="str">
            <v>nvt</v>
          </cell>
          <cell r="BM377">
            <v>0</v>
          </cell>
          <cell r="BN377" t="str">
            <v>nee</v>
          </cell>
        </row>
        <row r="378">
          <cell r="E378" t="str">
            <v>nvt</v>
          </cell>
          <cell r="BM378">
            <v>0</v>
          </cell>
          <cell r="BN378" t="str">
            <v>nee</v>
          </cell>
        </row>
        <row r="379">
          <cell r="E379" t="str">
            <v>nvt</v>
          </cell>
          <cell r="BM379">
            <v>0</v>
          </cell>
          <cell r="BN379" t="str">
            <v>nee</v>
          </cell>
        </row>
        <row r="380">
          <cell r="E380" t="str">
            <v>nvt</v>
          </cell>
          <cell r="BM380">
            <v>0</v>
          </cell>
          <cell r="BN380" t="str">
            <v>nee</v>
          </cell>
        </row>
        <row r="381">
          <cell r="E381" t="str">
            <v>nvt</v>
          </cell>
          <cell r="BM381">
            <v>0</v>
          </cell>
          <cell r="BN381" t="str">
            <v>nee</v>
          </cell>
        </row>
        <row r="382">
          <cell r="E382" t="str">
            <v>nvt</v>
          </cell>
          <cell r="BM382">
            <v>0</v>
          </cell>
          <cell r="BN382" t="str">
            <v>nee</v>
          </cell>
        </row>
        <row r="383">
          <cell r="E383" t="str">
            <v>nvt</v>
          </cell>
          <cell r="BM383">
            <v>0</v>
          </cell>
          <cell r="BN383" t="str">
            <v>nee</v>
          </cell>
        </row>
        <row r="384">
          <cell r="E384" t="str">
            <v>22/220012</v>
          </cell>
          <cell r="BM384">
            <v>0</v>
          </cell>
          <cell r="BN384" t="str">
            <v>nee</v>
          </cell>
        </row>
        <row r="385">
          <cell r="E385" t="str">
            <v>nvt</v>
          </cell>
          <cell r="BM385">
            <v>0</v>
          </cell>
          <cell r="BN385" t="str">
            <v>nee</v>
          </cell>
        </row>
        <row r="386">
          <cell r="E386" t="str">
            <v>nvt</v>
          </cell>
          <cell r="BM386">
            <v>0</v>
          </cell>
          <cell r="BN386" t="str">
            <v>nee</v>
          </cell>
        </row>
        <row r="387">
          <cell r="E387" t="str">
            <v>nvt</v>
          </cell>
          <cell r="BM387">
            <v>0</v>
          </cell>
          <cell r="BN387" t="str">
            <v>nee</v>
          </cell>
        </row>
        <row r="388">
          <cell r="E388" t="str">
            <v>nvt</v>
          </cell>
          <cell r="BM388">
            <v>0</v>
          </cell>
          <cell r="BN388" t="str">
            <v>nee</v>
          </cell>
        </row>
        <row r="389">
          <cell r="E389" t="str">
            <v>nvt</v>
          </cell>
          <cell r="BM389">
            <v>0</v>
          </cell>
          <cell r="BN389" t="str">
            <v>nee</v>
          </cell>
        </row>
        <row r="390">
          <cell r="E390" t="str">
            <v>nvt</v>
          </cell>
          <cell r="BM390">
            <v>0</v>
          </cell>
          <cell r="BN390" t="str">
            <v>nee</v>
          </cell>
        </row>
        <row r="391">
          <cell r="E391" t="str">
            <v>nvt</v>
          </cell>
          <cell r="BM391">
            <v>0</v>
          </cell>
          <cell r="BN391" t="str">
            <v>nee</v>
          </cell>
        </row>
        <row r="392">
          <cell r="E392" t="str">
            <v>nvt</v>
          </cell>
          <cell r="BM392">
            <v>0</v>
          </cell>
          <cell r="BN392" t="str">
            <v>nee</v>
          </cell>
        </row>
        <row r="393">
          <cell r="E393" t="str">
            <v>nvt</v>
          </cell>
          <cell r="BM393">
            <v>0</v>
          </cell>
          <cell r="BN393" t="str">
            <v>nee</v>
          </cell>
        </row>
        <row r="394">
          <cell r="E394" t="str">
            <v>nvt</v>
          </cell>
          <cell r="BM394">
            <v>0</v>
          </cell>
          <cell r="BN394" t="str">
            <v>nee</v>
          </cell>
        </row>
        <row r="395">
          <cell r="E395" t="str">
            <v>06/161008</v>
          </cell>
          <cell r="BM395">
            <v>0</v>
          </cell>
          <cell r="BN395" t="str">
            <v>nee</v>
          </cell>
        </row>
        <row r="396">
          <cell r="E396" t="str">
            <v>nvt</v>
          </cell>
          <cell r="BM396">
            <v>0</v>
          </cell>
          <cell r="BN396" t="str">
            <v>nee</v>
          </cell>
        </row>
        <row r="397">
          <cell r="E397" t="str">
            <v>06/010202</v>
          </cell>
          <cell r="BM397">
            <v>0</v>
          </cell>
          <cell r="BN397" t="str">
            <v>nee</v>
          </cell>
        </row>
        <row r="398">
          <cell r="E398" t="str">
            <v>06/010205</v>
          </cell>
          <cell r="BM398">
            <v>0</v>
          </cell>
          <cell r="BN398" t="str">
            <v>nee</v>
          </cell>
        </row>
        <row r="399">
          <cell r="E399" t="str">
            <v>06/010205</v>
          </cell>
          <cell r="BM399">
            <v>0</v>
          </cell>
          <cell r="BN399" t="str">
            <v>nee</v>
          </cell>
        </row>
        <row r="400">
          <cell r="E400" t="str">
            <v>nvt</v>
          </cell>
          <cell r="BM400">
            <v>0</v>
          </cell>
          <cell r="BN400" t="str">
            <v>nee</v>
          </cell>
        </row>
        <row r="401">
          <cell r="E401" t="str">
            <v>nvt</v>
          </cell>
          <cell r="BM401">
            <v>0</v>
          </cell>
          <cell r="BN401" t="str">
            <v>nee</v>
          </cell>
        </row>
        <row r="402">
          <cell r="E402" t="str">
            <v>nvt</v>
          </cell>
          <cell r="BM402">
            <v>0</v>
          </cell>
          <cell r="BN402" t="str">
            <v>nee</v>
          </cell>
        </row>
        <row r="403">
          <cell r="E403" t="str">
            <v>nvt</v>
          </cell>
          <cell r="BM403">
            <v>0</v>
          </cell>
          <cell r="BN403" t="str">
            <v>nee</v>
          </cell>
        </row>
        <row r="404">
          <cell r="E404" t="str">
            <v>nvt</v>
          </cell>
          <cell r="BM404">
            <v>0</v>
          </cell>
          <cell r="BN404" t="str">
            <v>nee</v>
          </cell>
        </row>
        <row r="405">
          <cell r="E405" t="str">
            <v>nvt</v>
          </cell>
          <cell r="BM405">
            <v>0</v>
          </cell>
          <cell r="BN405" t="str">
            <v>nee</v>
          </cell>
        </row>
        <row r="406">
          <cell r="E406" t="str">
            <v>nvt</v>
          </cell>
          <cell r="BM406">
            <v>0</v>
          </cell>
          <cell r="BN406" t="str">
            <v>nee</v>
          </cell>
        </row>
        <row r="407">
          <cell r="E407" t="str">
            <v>nvt</v>
          </cell>
          <cell r="BM407">
            <v>0</v>
          </cell>
          <cell r="BN407" t="str">
            <v>nee</v>
          </cell>
        </row>
        <row r="408">
          <cell r="E408" t="str">
            <v>nvt</v>
          </cell>
          <cell r="BM408">
            <v>0</v>
          </cell>
          <cell r="BN408" t="str">
            <v>nee</v>
          </cell>
        </row>
        <row r="409">
          <cell r="E409" t="str">
            <v>nvt</v>
          </cell>
          <cell r="BM409">
            <v>0</v>
          </cell>
          <cell r="BN409" t="str">
            <v>nee</v>
          </cell>
        </row>
        <row r="410">
          <cell r="E410" t="str">
            <v>06/020502</v>
          </cell>
          <cell r="BM410">
            <v>0</v>
          </cell>
          <cell r="BN410" t="str">
            <v>nee</v>
          </cell>
        </row>
        <row r="411">
          <cell r="E411" t="str">
            <v>nvt</v>
          </cell>
          <cell r="BM411">
            <v>0</v>
          </cell>
          <cell r="BN411" t="str">
            <v>nee</v>
          </cell>
        </row>
        <row r="412">
          <cell r="E412" t="str">
            <v>nvt</v>
          </cell>
          <cell r="BM412">
            <v>0</v>
          </cell>
          <cell r="BN412" t="str">
            <v>nee</v>
          </cell>
        </row>
        <row r="413">
          <cell r="E413" t="str">
            <v>06/161007</v>
          </cell>
          <cell r="BM413">
            <v>0</v>
          </cell>
          <cell r="BN413" t="str">
            <v>nee</v>
          </cell>
        </row>
        <row r="414">
          <cell r="E414" t="str">
            <v>nvt</v>
          </cell>
          <cell r="BM414">
            <v>0</v>
          </cell>
          <cell r="BN414" t="str">
            <v>nee</v>
          </cell>
        </row>
        <row r="415">
          <cell r="E415" t="str">
            <v>nvt</v>
          </cell>
          <cell r="BM415">
            <v>0</v>
          </cell>
          <cell r="BN415" t="str">
            <v>nee</v>
          </cell>
        </row>
        <row r="416">
          <cell r="E416" t="str">
            <v>nvt</v>
          </cell>
          <cell r="BM416">
            <v>0</v>
          </cell>
          <cell r="BN416" t="str">
            <v>nee</v>
          </cell>
        </row>
        <row r="417">
          <cell r="E417" t="str">
            <v>nvt</v>
          </cell>
          <cell r="BM417">
            <v>0</v>
          </cell>
          <cell r="BN417" t="str">
            <v>nee</v>
          </cell>
        </row>
        <row r="418">
          <cell r="E418" t="str">
            <v>nvt</v>
          </cell>
          <cell r="BM418">
            <v>0</v>
          </cell>
          <cell r="BN418" t="str">
            <v>nee</v>
          </cell>
        </row>
        <row r="419">
          <cell r="E419" t="str">
            <v>nvt</v>
          </cell>
          <cell r="BM419">
            <v>0</v>
          </cell>
          <cell r="BN419" t="str">
            <v>nee</v>
          </cell>
        </row>
        <row r="420">
          <cell r="E420" t="str">
            <v>nvt</v>
          </cell>
          <cell r="BM420">
            <v>0</v>
          </cell>
          <cell r="BN420" t="str">
            <v>nee</v>
          </cell>
        </row>
        <row r="421">
          <cell r="E421" t="str">
            <v>06/020701</v>
          </cell>
          <cell r="BM421">
            <v>0</v>
          </cell>
          <cell r="BN421" t="str">
            <v>nee</v>
          </cell>
        </row>
        <row r="422">
          <cell r="E422" t="str">
            <v>nvt</v>
          </cell>
          <cell r="BM422">
            <v>0</v>
          </cell>
          <cell r="BN422" t="str">
            <v>nee</v>
          </cell>
        </row>
        <row r="423">
          <cell r="E423" t="str">
            <v>nvt</v>
          </cell>
          <cell r="BM423">
            <v>0</v>
          </cell>
          <cell r="BN423" t="str">
            <v>nee</v>
          </cell>
        </row>
        <row r="424">
          <cell r="E424" t="str">
            <v>06/020701</v>
          </cell>
          <cell r="BM424">
            <v>0</v>
          </cell>
          <cell r="BN424" t="str">
            <v>nee</v>
          </cell>
        </row>
        <row r="425">
          <cell r="E425" t="str">
            <v>nvt</v>
          </cell>
          <cell r="BM425">
            <v>0</v>
          </cell>
          <cell r="BN425" t="str">
            <v>nee</v>
          </cell>
        </row>
        <row r="426">
          <cell r="E426" t="str">
            <v>06/160401</v>
          </cell>
          <cell r="BM426">
            <v>0</v>
          </cell>
          <cell r="BN426" t="str">
            <v>nee</v>
          </cell>
        </row>
        <row r="427">
          <cell r="E427" t="str">
            <v>nvt</v>
          </cell>
          <cell r="BM427">
            <v>0</v>
          </cell>
          <cell r="BN427" t="str">
            <v>nee</v>
          </cell>
        </row>
        <row r="428">
          <cell r="E428" t="str">
            <v>nvt</v>
          </cell>
          <cell r="BM428">
            <v>0</v>
          </cell>
          <cell r="BN428" t="str">
            <v>nee</v>
          </cell>
        </row>
        <row r="429">
          <cell r="E429" t="str">
            <v>06/160802</v>
          </cell>
          <cell r="BM429">
            <v>0</v>
          </cell>
          <cell r="BN429" t="str">
            <v>nee</v>
          </cell>
        </row>
        <row r="430">
          <cell r="E430" t="str">
            <v>22/220164</v>
          </cell>
          <cell r="BM430">
            <v>0</v>
          </cell>
          <cell r="BN430" t="str">
            <v>nee</v>
          </cell>
        </row>
        <row r="431">
          <cell r="E431" t="str">
            <v>nvt</v>
          </cell>
          <cell r="BM431">
            <v>0</v>
          </cell>
          <cell r="BN431" t="str">
            <v>nee</v>
          </cell>
        </row>
        <row r="432">
          <cell r="E432" t="str">
            <v>nvt</v>
          </cell>
          <cell r="BM432">
            <v>0</v>
          </cell>
          <cell r="BN432" t="str">
            <v>nee</v>
          </cell>
        </row>
        <row r="433">
          <cell r="E433" t="str">
            <v>nvt</v>
          </cell>
          <cell r="BM433">
            <v>0</v>
          </cell>
          <cell r="BN433" t="str">
            <v>nee</v>
          </cell>
        </row>
        <row r="434">
          <cell r="E434" t="str">
            <v>06/010855</v>
          </cell>
          <cell r="BM434">
            <v>-2033.5800000000017</v>
          </cell>
          <cell r="BN434" t="str">
            <v>nee</v>
          </cell>
        </row>
        <row r="435">
          <cell r="E435" t="str">
            <v>06/010855</v>
          </cell>
          <cell r="BM435">
            <v>0</v>
          </cell>
          <cell r="BN435" t="str">
            <v>nee</v>
          </cell>
        </row>
        <row r="436">
          <cell r="E436" t="str">
            <v>06/010855</v>
          </cell>
          <cell r="BM436">
            <v>0</v>
          </cell>
          <cell r="BN436" t="str">
            <v>nee</v>
          </cell>
        </row>
        <row r="437">
          <cell r="E437" t="str">
            <v>nvt</v>
          </cell>
          <cell r="BM437">
            <v>0</v>
          </cell>
          <cell r="BN437" t="str">
            <v>nee</v>
          </cell>
        </row>
        <row r="438">
          <cell r="E438" t="str">
            <v>22/221030</v>
          </cell>
          <cell r="BM438">
            <v>0</v>
          </cell>
          <cell r="BN438" t="str">
            <v>nee</v>
          </cell>
        </row>
        <row r="439">
          <cell r="E439" t="str">
            <v>nvt</v>
          </cell>
          <cell r="BM439">
            <v>0</v>
          </cell>
          <cell r="BN439" t="str">
            <v>nee</v>
          </cell>
        </row>
        <row r="440">
          <cell r="E440" t="str">
            <v>nvt</v>
          </cell>
          <cell r="BM440">
            <v>0</v>
          </cell>
          <cell r="BN440" t="str">
            <v>nee</v>
          </cell>
        </row>
        <row r="441">
          <cell r="E441" t="str">
            <v>nvt</v>
          </cell>
          <cell r="BM441">
            <v>0</v>
          </cell>
          <cell r="BN441" t="str">
            <v>nee</v>
          </cell>
        </row>
        <row r="442">
          <cell r="E442" t="str">
            <v>nvt</v>
          </cell>
          <cell r="BM442">
            <v>0</v>
          </cell>
          <cell r="BN442" t="str">
            <v>nee</v>
          </cell>
        </row>
        <row r="443">
          <cell r="E443" t="str">
            <v>nvt</v>
          </cell>
          <cell r="BM443">
            <v>0</v>
          </cell>
          <cell r="BN443" t="str">
            <v>nee</v>
          </cell>
        </row>
        <row r="444">
          <cell r="E444" t="str">
            <v>nvt</v>
          </cell>
          <cell r="BM444">
            <v>0</v>
          </cell>
          <cell r="BN444" t="str">
            <v>nee</v>
          </cell>
        </row>
        <row r="445">
          <cell r="E445" t="str">
            <v>nvt</v>
          </cell>
          <cell r="BM445">
            <v>0</v>
          </cell>
          <cell r="BN445" t="str">
            <v>nee</v>
          </cell>
        </row>
        <row r="446">
          <cell r="E446" t="str">
            <v>06/010752</v>
          </cell>
          <cell r="BM446">
            <v>0</v>
          </cell>
          <cell r="BN446" t="str">
            <v>nee</v>
          </cell>
        </row>
        <row r="447">
          <cell r="E447" t="str">
            <v>nvt</v>
          </cell>
          <cell r="BM447">
            <v>0</v>
          </cell>
          <cell r="BN447" t="str">
            <v>nee</v>
          </cell>
        </row>
        <row r="448">
          <cell r="E448" t="str">
            <v>06/010752</v>
          </cell>
          <cell r="BM448">
            <v>0</v>
          </cell>
          <cell r="BN448" t="str">
            <v>nee</v>
          </cell>
        </row>
        <row r="449">
          <cell r="E449" t="str">
            <v>nvt</v>
          </cell>
          <cell r="BM449">
            <v>0</v>
          </cell>
          <cell r="BN449" t="str">
            <v>nee</v>
          </cell>
        </row>
        <row r="450">
          <cell r="E450" t="str">
            <v>nvt</v>
          </cell>
          <cell r="BM450">
            <v>0</v>
          </cell>
          <cell r="BN450" t="str">
            <v>nee</v>
          </cell>
        </row>
        <row r="451">
          <cell r="E451" t="str">
            <v>nvt</v>
          </cell>
          <cell r="BM451">
            <v>0</v>
          </cell>
          <cell r="BN451" t="str">
            <v>nee</v>
          </cell>
        </row>
        <row r="452">
          <cell r="E452" t="str">
            <v>nvt</v>
          </cell>
          <cell r="BM452">
            <v>0</v>
          </cell>
          <cell r="BN452" t="str">
            <v>nee</v>
          </cell>
        </row>
        <row r="453">
          <cell r="E453" t="str">
            <v>nvt</v>
          </cell>
          <cell r="BM453">
            <v>0</v>
          </cell>
          <cell r="BN453" t="str">
            <v>nee</v>
          </cell>
        </row>
        <row r="454">
          <cell r="E454" t="str">
            <v>nvt</v>
          </cell>
          <cell r="BM454">
            <v>0</v>
          </cell>
          <cell r="BN454" t="str">
            <v>nee</v>
          </cell>
        </row>
        <row r="455">
          <cell r="E455" t="str">
            <v>nvt</v>
          </cell>
          <cell r="BM455">
            <v>0</v>
          </cell>
          <cell r="BN455" t="str">
            <v>nee</v>
          </cell>
        </row>
        <row r="456">
          <cell r="E456" t="str">
            <v>nvt</v>
          </cell>
          <cell r="BM456">
            <v>0</v>
          </cell>
          <cell r="BN456" t="str">
            <v>nee</v>
          </cell>
        </row>
        <row r="457">
          <cell r="E457" t="str">
            <v>50/009065</v>
          </cell>
          <cell r="BM457">
            <v>0</v>
          </cell>
          <cell r="BN457" t="str">
            <v>nee</v>
          </cell>
        </row>
        <row r="458">
          <cell r="E458" t="str">
            <v>34/009230</v>
          </cell>
          <cell r="BM458">
            <v>0</v>
          </cell>
          <cell r="BN458" t="str">
            <v>nee</v>
          </cell>
        </row>
        <row r="459">
          <cell r="E459" t="str">
            <v>nvt</v>
          </cell>
          <cell r="BM459">
            <v>0</v>
          </cell>
          <cell r="BN459" t="str">
            <v>nee</v>
          </cell>
        </row>
        <row r="460">
          <cell r="E460" t="str">
            <v>06/160704</v>
          </cell>
          <cell r="BM460">
            <v>0</v>
          </cell>
          <cell r="BN460" t="str">
            <v>nee</v>
          </cell>
        </row>
        <row r="461">
          <cell r="E461" t="str">
            <v>nvt</v>
          </cell>
          <cell r="BM461">
            <v>0</v>
          </cell>
          <cell r="BN461" t="str">
            <v>nee</v>
          </cell>
        </row>
        <row r="462">
          <cell r="E462" t="str">
            <v>nvt</v>
          </cell>
          <cell r="BM462">
            <v>0</v>
          </cell>
          <cell r="BN462" t="str">
            <v>nee</v>
          </cell>
        </row>
        <row r="463">
          <cell r="E463" t="str">
            <v>nvt</v>
          </cell>
          <cell r="BM463">
            <v>0</v>
          </cell>
          <cell r="BN463" t="str">
            <v>nee</v>
          </cell>
        </row>
        <row r="464">
          <cell r="E464" t="str">
            <v>nvt</v>
          </cell>
          <cell r="BM464">
            <v>0</v>
          </cell>
          <cell r="BN464" t="str">
            <v>nee</v>
          </cell>
        </row>
        <row r="465">
          <cell r="E465" t="str">
            <v>nvt</v>
          </cell>
          <cell r="BM465">
            <v>0</v>
          </cell>
          <cell r="BN465" t="str">
            <v>nee</v>
          </cell>
        </row>
        <row r="466">
          <cell r="E466" t="str">
            <v>nvt</v>
          </cell>
          <cell r="BM466">
            <v>0</v>
          </cell>
          <cell r="BN466" t="str">
            <v>nee</v>
          </cell>
        </row>
        <row r="467">
          <cell r="E467" t="str">
            <v>nvt</v>
          </cell>
          <cell r="BM467">
            <v>0</v>
          </cell>
          <cell r="BN467" t="str">
            <v>nee</v>
          </cell>
        </row>
        <row r="468">
          <cell r="E468" t="str">
            <v>nvt</v>
          </cell>
          <cell r="BM468">
            <v>0</v>
          </cell>
          <cell r="BN468" t="str">
            <v>nee</v>
          </cell>
        </row>
        <row r="469">
          <cell r="E469" t="str">
            <v>nvt</v>
          </cell>
          <cell r="BM469">
            <v>0</v>
          </cell>
          <cell r="BN469" t="str">
            <v>nee</v>
          </cell>
        </row>
        <row r="470">
          <cell r="E470" t="str">
            <v>nvt</v>
          </cell>
          <cell r="BM470">
            <v>0</v>
          </cell>
          <cell r="BN470" t="str">
            <v>nee</v>
          </cell>
        </row>
        <row r="471">
          <cell r="E471" t="str">
            <v>nvt</v>
          </cell>
          <cell r="BM471">
            <v>0</v>
          </cell>
          <cell r="BN471" t="str">
            <v>nee</v>
          </cell>
        </row>
        <row r="472">
          <cell r="E472" t="str">
            <v>nvt</v>
          </cell>
          <cell r="BM472">
            <v>0</v>
          </cell>
          <cell r="BN472" t="str">
            <v>nee</v>
          </cell>
        </row>
        <row r="473">
          <cell r="E473" t="str">
            <v>nvt</v>
          </cell>
          <cell r="BM473">
            <v>0</v>
          </cell>
          <cell r="BN473" t="str">
            <v>nee</v>
          </cell>
        </row>
        <row r="474">
          <cell r="E474" t="str">
            <v>nvt</v>
          </cell>
          <cell r="BM474">
            <v>0</v>
          </cell>
          <cell r="BN474" t="str">
            <v>nee</v>
          </cell>
        </row>
        <row r="475">
          <cell r="E475" t="str">
            <v>nvt</v>
          </cell>
          <cell r="BM475">
            <v>0</v>
          </cell>
          <cell r="BN475" t="str">
            <v>nee</v>
          </cell>
        </row>
        <row r="476">
          <cell r="E476" t="str">
            <v>nvt</v>
          </cell>
          <cell r="BM476">
            <v>0</v>
          </cell>
          <cell r="BN476" t="str">
            <v>nee</v>
          </cell>
        </row>
        <row r="477">
          <cell r="E477" t="str">
            <v>nvt</v>
          </cell>
          <cell r="BM477">
            <v>0</v>
          </cell>
          <cell r="BN477" t="str">
            <v>nee</v>
          </cell>
        </row>
        <row r="478">
          <cell r="E478" t="str">
            <v>nvt</v>
          </cell>
          <cell r="BM478">
            <v>0</v>
          </cell>
          <cell r="BN478" t="str">
            <v>nee</v>
          </cell>
        </row>
        <row r="479">
          <cell r="E479" t="str">
            <v>nvt</v>
          </cell>
          <cell r="BM479">
            <v>0</v>
          </cell>
          <cell r="BN479" t="str">
            <v>nee</v>
          </cell>
        </row>
        <row r="480">
          <cell r="E480" t="str">
            <v>nvt</v>
          </cell>
          <cell r="BM480">
            <v>0</v>
          </cell>
          <cell r="BN480" t="str">
            <v>nee</v>
          </cell>
        </row>
        <row r="481">
          <cell r="E481" t="str">
            <v>06/010520</v>
          </cell>
          <cell r="BM481">
            <v>-36.740000000000009</v>
          </cell>
          <cell r="BN481" t="str">
            <v>nee</v>
          </cell>
        </row>
        <row r="482">
          <cell r="E482" t="str">
            <v>06/010520</v>
          </cell>
          <cell r="BM482">
            <v>0</v>
          </cell>
          <cell r="BN482" t="str">
            <v>nee</v>
          </cell>
        </row>
        <row r="483">
          <cell r="E483" t="str">
            <v>06/010520</v>
          </cell>
          <cell r="BM483">
            <v>0</v>
          </cell>
          <cell r="BN483" t="str">
            <v>nee</v>
          </cell>
        </row>
        <row r="484">
          <cell r="E484" t="str">
            <v>nvt</v>
          </cell>
          <cell r="BM484">
            <v>0</v>
          </cell>
          <cell r="BN484" t="str">
            <v>nee</v>
          </cell>
        </row>
        <row r="485">
          <cell r="E485" t="str">
            <v>nvt</v>
          </cell>
          <cell r="BM485">
            <v>0</v>
          </cell>
          <cell r="BN485" t="str">
            <v>nee</v>
          </cell>
        </row>
        <row r="486">
          <cell r="E486" t="str">
            <v>22/220271</v>
          </cell>
          <cell r="BM486">
            <v>0</v>
          </cell>
          <cell r="BN486" t="str">
            <v>nee</v>
          </cell>
        </row>
        <row r="487">
          <cell r="E487" t="str">
            <v>nvt</v>
          </cell>
          <cell r="BM487">
            <v>0</v>
          </cell>
          <cell r="BN487" t="str">
            <v>nee</v>
          </cell>
        </row>
        <row r="488">
          <cell r="E488" t="str">
            <v>nvt</v>
          </cell>
          <cell r="BM488">
            <v>0</v>
          </cell>
          <cell r="BN488" t="str">
            <v>nee</v>
          </cell>
        </row>
        <row r="489">
          <cell r="E489" t="str">
            <v>06/010419</v>
          </cell>
          <cell r="BM489">
            <v>-1.999999999998181E-2</v>
          </cell>
          <cell r="BN489" t="str">
            <v>nee</v>
          </cell>
        </row>
        <row r="490">
          <cell r="E490" t="str">
            <v>06/010419</v>
          </cell>
          <cell r="BM490">
            <v>0</v>
          </cell>
          <cell r="BN490" t="str">
            <v>nee</v>
          </cell>
        </row>
        <row r="491">
          <cell r="E491" t="str">
            <v>nvt</v>
          </cell>
          <cell r="BM491">
            <v>0</v>
          </cell>
          <cell r="BN491" t="str">
            <v>nee</v>
          </cell>
        </row>
        <row r="492">
          <cell r="E492" t="str">
            <v>nvt</v>
          </cell>
          <cell r="BM492">
            <v>0</v>
          </cell>
          <cell r="BN492" t="str">
            <v>nee</v>
          </cell>
        </row>
        <row r="493">
          <cell r="E493" t="str">
            <v>nvt</v>
          </cell>
          <cell r="BM493">
            <v>0</v>
          </cell>
          <cell r="BN493" t="str">
            <v>nee</v>
          </cell>
        </row>
        <row r="494">
          <cell r="E494" t="str">
            <v>nvt</v>
          </cell>
          <cell r="BM494">
            <v>0</v>
          </cell>
          <cell r="BN494" t="str">
            <v>nee</v>
          </cell>
        </row>
        <row r="495">
          <cell r="E495" t="str">
            <v>nvt</v>
          </cell>
          <cell r="BM495">
            <v>0</v>
          </cell>
          <cell r="BN495" t="str">
            <v>nee</v>
          </cell>
        </row>
        <row r="496">
          <cell r="E496" t="str">
            <v>nvt</v>
          </cell>
          <cell r="BM496">
            <v>0</v>
          </cell>
          <cell r="BN496" t="str">
            <v>nee</v>
          </cell>
        </row>
        <row r="497">
          <cell r="E497" t="str">
            <v>nvt</v>
          </cell>
          <cell r="BM497">
            <v>0</v>
          </cell>
          <cell r="BN497" t="str">
            <v>nee</v>
          </cell>
        </row>
        <row r="498">
          <cell r="E498" t="str">
            <v>41/412108</v>
          </cell>
          <cell r="BM498">
            <v>0</v>
          </cell>
          <cell r="BN498" t="str">
            <v>nee</v>
          </cell>
        </row>
        <row r="499">
          <cell r="E499" t="str">
            <v>nvt</v>
          </cell>
          <cell r="BM499">
            <v>0</v>
          </cell>
          <cell r="BN499" t="str">
            <v>nee</v>
          </cell>
        </row>
        <row r="500">
          <cell r="E500" t="str">
            <v>47/471805</v>
          </cell>
          <cell r="BM500">
            <v>0</v>
          </cell>
          <cell r="BN500" t="str">
            <v>nee</v>
          </cell>
        </row>
        <row r="501">
          <cell r="E501" t="str">
            <v>nvt</v>
          </cell>
          <cell r="BM501">
            <v>0</v>
          </cell>
          <cell r="BN501" t="str">
            <v>nee</v>
          </cell>
        </row>
        <row r="502">
          <cell r="E502" t="str">
            <v>06/010417</v>
          </cell>
          <cell r="BM502">
            <v>0</v>
          </cell>
          <cell r="BN502" t="str">
            <v>nee</v>
          </cell>
        </row>
        <row r="503">
          <cell r="E503" t="str">
            <v>nvt</v>
          </cell>
          <cell r="BM503">
            <v>0</v>
          </cell>
          <cell r="BN503" t="str">
            <v>nee</v>
          </cell>
        </row>
        <row r="504">
          <cell r="E504" t="str">
            <v>06/010417</v>
          </cell>
          <cell r="BM504">
            <v>0</v>
          </cell>
          <cell r="BN504" t="str">
            <v>nee</v>
          </cell>
        </row>
        <row r="505">
          <cell r="E505" t="str">
            <v>06/010417</v>
          </cell>
          <cell r="BM505">
            <v>0</v>
          </cell>
          <cell r="BN505" t="str">
            <v>nee</v>
          </cell>
        </row>
        <row r="506">
          <cell r="E506" t="str">
            <v>nvt</v>
          </cell>
          <cell r="BM506">
            <v>0</v>
          </cell>
          <cell r="BN506" t="str">
            <v>nee</v>
          </cell>
        </row>
        <row r="507">
          <cell r="E507" t="str">
            <v>nvt</v>
          </cell>
          <cell r="BM507">
            <v>0</v>
          </cell>
          <cell r="BN507" t="str">
            <v>nee</v>
          </cell>
        </row>
        <row r="508">
          <cell r="E508" t="str">
            <v>nvt</v>
          </cell>
          <cell r="BM508">
            <v>0</v>
          </cell>
          <cell r="BN508" t="str">
            <v>nee</v>
          </cell>
        </row>
        <row r="509">
          <cell r="E509" t="str">
            <v>nvt</v>
          </cell>
          <cell r="BM509">
            <v>0</v>
          </cell>
          <cell r="BN509" t="str">
            <v>nee</v>
          </cell>
        </row>
        <row r="510">
          <cell r="E510" t="str">
            <v>nvt</v>
          </cell>
          <cell r="BM510">
            <v>0</v>
          </cell>
          <cell r="BN510" t="str">
            <v>nee</v>
          </cell>
        </row>
        <row r="511">
          <cell r="E511" t="str">
            <v>nvt</v>
          </cell>
          <cell r="BM511">
            <v>0</v>
          </cell>
          <cell r="BN511" t="str">
            <v>nee</v>
          </cell>
        </row>
        <row r="512">
          <cell r="E512" t="str">
            <v>nvt</v>
          </cell>
          <cell r="BM512">
            <v>0</v>
          </cell>
          <cell r="BN512" t="str">
            <v>nee</v>
          </cell>
        </row>
        <row r="513">
          <cell r="E513" t="str">
            <v>nvt</v>
          </cell>
          <cell r="BM513">
            <v>0</v>
          </cell>
          <cell r="BN513" t="str">
            <v>nee</v>
          </cell>
        </row>
        <row r="514">
          <cell r="E514" t="str">
            <v>nvt</v>
          </cell>
          <cell r="BM514">
            <v>0</v>
          </cell>
          <cell r="BN514" t="str">
            <v>nee</v>
          </cell>
        </row>
        <row r="515">
          <cell r="E515" t="str">
            <v>nvt</v>
          </cell>
          <cell r="BM515">
            <v>0</v>
          </cell>
          <cell r="BN515" t="str">
            <v>nee</v>
          </cell>
        </row>
        <row r="516">
          <cell r="E516" t="str">
            <v>nvt</v>
          </cell>
          <cell r="BM516">
            <v>0</v>
          </cell>
          <cell r="BN516" t="str">
            <v>nee</v>
          </cell>
        </row>
        <row r="517">
          <cell r="E517" t="str">
            <v>41/411310</v>
          </cell>
          <cell r="BM517">
            <v>0</v>
          </cell>
          <cell r="BN517" t="str">
            <v>nee</v>
          </cell>
        </row>
        <row r="518">
          <cell r="E518" t="str">
            <v>nvt</v>
          </cell>
          <cell r="BM518">
            <v>0</v>
          </cell>
          <cell r="BN518" t="str">
            <v>nee</v>
          </cell>
        </row>
        <row r="519">
          <cell r="E519" t="str">
            <v>nvt</v>
          </cell>
          <cell r="BM519">
            <v>0</v>
          </cell>
          <cell r="BN519" t="str">
            <v>nee</v>
          </cell>
        </row>
        <row r="520">
          <cell r="E520" t="str">
            <v>nvt</v>
          </cell>
          <cell r="BM520">
            <v>0</v>
          </cell>
          <cell r="BN520" t="str">
            <v>nee</v>
          </cell>
        </row>
        <row r="521">
          <cell r="E521" t="str">
            <v>nvt</v>
          </cell>
          <cell r="BM521">
            <v>0</v>
          </cell>
          <cell r="BN521" t="str">
            <v>nee</v>
          </cell>
        </row>
        <row r="522">
          <cell r="E522" t="str">
            <v>nvt</v>
          </cell>
          <cell r="BM522">
            <v>0</v>
          </cell>
          <cell r="BN522" t="str">
            <v>nee</v>
          </cell>
        </row>
        <row r="523">
          <cell r="E523" t="str">
            <v>nvt</v>
          </cell>
          <cell r="BM523">
            <v>0</v>
          </cell>
          <cell r="BN523" t="str">
            <v>nee</v>
          </cell>
        </row>
        <row r="524">
          <cell r="E524" t="str">
            <v>nvt</v>
          </cell>
          <cell r="BM524">
            <v>0</v>
          </cell>
          <cell r="BN524" t="str">
            <v>nee</v>
          </cell>
        </row>
        <row r="525">
          <cell r="E525" t="str">
            <v>06/010509</v>
          </cell>
          <cell r="BM525">
            <v>0</v>
          </cell>
          <cell r="BN525" t="str">
            <v>nee</v>
          </cell>
        </row>
        <row r="526">
          <cell r="E526" t="str">
            <v>nvt</v>
          </cell>
          <cell r="BM526">
            <v>0</v>
          </cell>
          <cell r="BN526" t="str">
            <v>nee</v>
          </cell>
        </row>
        <row r="527">
          <cell r="E527" t="str">
            <v>nvt</v>
          </cell>
          <cell r="BM527">
            <v>0</v>
          </cell>
          <cell r="BN527" t="str">
            <v>nee</v>
          </cell>
        </row>
        <row r="528">
          <cell r="E528" t="str">
            <v>nvt</v>
          </cell>
          <cell r="BM528">
            <v>0</v>
          </cell>
          <cell r="BN528" t="str">
            <v>nee</v>
          </cell>
        </row>
        <row r="529">
          <cell r="E529" t="str">
            <v>nvt</v>
          </cell>
          <cell r="BM529">
            <v>0</v>
          </cell>
          <cell r="BN529" t="str">
            <v>nee</v>
          </cell>
        </row>
        <row r="530">
          <cell r="E530" t="str">
            <v>nvt</v>
          </cell>
          <cell r="BM530">
            <v>0</v>
          </cell>
          <cell r="BN530" t="str">
            <v>nee</v>
          </cell>
        </row>
        <row r="531">
          <cell r="E531" t="str">
            <v>nvt</v>
          </cell>
          <cell r="BM531">
            <v>0</v>
          </cell>
          <cell r="BN531" t="str">
            <v>nee</v>
          </cell>
        </row>
        <row r="532">
          <cell r="E532" t="str">
            <v>nvt</v>
          </cell>
          <cell r="BM532">
            <v>0</v>
          </cell>
          <cell r="BN532" t="str">
            <v>nee</v>
          </cell>
        </row>
        <row r="533">
          <cell r="E533" t="str">
            <v>06/160703</v>
          </cell>
          <cell r="BM533">
            <v>0</v>
          </cell>
          <cell r="BN533" t="str">
            <v>nee</v>
          </cell>
        </row>
        <row r="534">
          <cell r="E534" t="str">
            <v>nvt</v>
          </cell>
          <cell r="BM534">
            <v>0</v>
          </cell>
          <cell r="BN534" t="str">
            <v>nee</v>
          </cell>
        </row>
        <row r="535">
          <cell r="E535" t="str">
            <v>06/010420</v>
          </cell>
          <cell r="BM535">
            <v>0</v>
          </cell>
          <cell r="BN535" t="str">
            <v>nee</v>
          </cell>
        </row>
        <row r="536">
          <cell r="E536" t="str">
            <v>06/010420</v>
          </cell>
          <cell r="BM536">
            <v>0</v>
          </cell>
          <cell r="BN536" t="str">
            <v>nee</v>
          </cell>
        </row>
        <row r="537">
          <cell r="E537" t="str">
            <v>nvt</v>
          </cell>
          <cell r="BM537">
            <v>0</v>
          </cell>
          <cell r="BN537" t="str">
            <v>nee</v>
          </cell>
        </row>
        <row r="538">
          <cell r="E538" t="str">
            <v>nvt</v>
          </cell>
          <cell r="BM538">
            <v>0</v>
          </cell>
          <cell r="BN538" t="str">
            <v>nee</v>
          </cell>
        </row>
        <row r="539">
          <cell r="E539" t="str">
            <v>06/160706</v>
          </cell>
          <cell r="BM539">
            <v>0</v>
          </cell>
          <cell r="BN539" t="str">
            <v>nee</v>
          </cell>
        </row>
        <row r="540">
          <cell r="E540" t="str">
            <v>nvt</v>
          </cell>
          <cell r="BM540">
            <v>0</v>
          </cell>
          <cell r="BN540" t="str">
            <v>nee</v>
          </cell>
        </row>
        <row r="541">
          <cell r="E541" t="str">
            <v>nvt</v>
          </cell>
          <cell r="BM541">
            <v>0</v>
          </cell>
          <cell r="BN541" t="str">
            <v>nee</v>
          </cell>
        </row>
        <row r="542">
          <cell r="E542" t="str">
            <v>nvt</v>
          </cell>
          <cell r="BM542">
            <v>0</v>
          </cell>
          <cell r="BN542" t="str">
            <v>nee</v>
          </cell>
        </row>
        <row r="543">
          <cell r="E543" t="str">
            <v>nvt</v>
          </cell>
          <cell r="BM543">
            <v>0</v>
          </cell>
          <cell r="BN543" t="str">
            <v>nee</v>
          </cell>
        </row>
        <row r="544">
          <cell r="E544" t="str">
            <v>nvt</v>
          </cell>
          <cell r="BM544">
            <v>0</v>
          </cell>
          <cell r="BN544" t="str">
            <v>nee</v>
          </cell>
        </row>
        <row r="545">
          <cell r="E545" t="str">
            <v>06/010202</v>
          </cell>
          <cell r="BM545">
            <v>0</v>
          </cell>
          <cell r="BN545" t="str">
            <v>nee</v>
          </cell>
        </row>
        <row r="546">
          <cell r="E546" t="str">
            <v>nvt</v>
          </cell>
          <cell r="BM546">
            <v>0</v>
          </cell>
          <cell r="BN546" t="str">
            <v>nee</v>
          </cell>
        </row>
        <row r="547">
          <cell r="E547" t="str">
            <v>nvt</v>
          </cell>
          <cell r="BM547">
            <v>0</v>
          </cell>
          <cell r="BN547" t="str">
            <v>nee</v>
          </cell>
        </row>
        <row r="548">
          <cell r="E548" t="str">
            <v>nvt</v>
          </cell>
          <cell r="BM548">
            <v>0</v>
          </cell>
          <cell r="BN548" t="str">
            <v>nee</v>
          </cell>
        </row>
        <row r="549">
          <cell r="E549" t="str">
            <v>nvt</v>
          </cell>
          <cell r="BM549">
            <v>0</v>
          </cell>
          <cell r="BN549" t="str">
            <v>nee</v>
          </cell>
        </row>
        <row r="550">
          <cell r="E550" t="str">
            <v>nvt</v>
          </cell>
          <cell r="BM550">
            <v>0</v>
          </cell>
          <cell r="BN550" t="str">
            <v>nee</v>
          </cell>
        </row>
        <row r="551">
          <cell r="E551" t="str">
            <v>06/010848</v>
          </cell>
          <cell r="BM551">
            <v>0</v>
          </cell>
          <cell r="BN551" t="str">
            <v>nee</v>
          </cell>
        </row>
        <row r="552">
          <cell r="E552" t="str">
            <v>nvt</v>
          </cell>
          <cell r="BM552">
            <v>0</v>
          </cell>
          <cell r="BN552" t="str">
            <v>nee</v>
          </cell>
        </row>
        <row r="553">
          <cell r="E553" t="str">
            <v>nvt</v>
          </cell>
          <cell r="BM553">
            <v>0</v>
          </cell>
          <cell r="BN553" t="str">
            <v>nee</v>
          </cell>
        </row>
        <row r="554">
          <cell r="E554" t="str">
            <v>nvt</v>
          </cell>
          <cell r="BM554">
            <v>0</v>
          </cell>
          <cell r="BN554" t="str">
            <v>nee</v>
          </cell>
        </row>
        <row r="555">
          <cell r="E555" t="str">
            <v>nvt</v>
          </cell>
          <cell r="BM555">
            <v>0</v>
          </cell>
          <cell r="BN555" t="str">
            <v>nee</v>
          </cell>
        </row>
        <row r="556">
          <cell r="E556" t="str">
            <v>nvt</v>
          </cell>
          <cell r="BM556">
            <v>0</v>
          </cell>
          <cell r="BN556" t="str">
            <v>nee</v>
          </cell>
        </row>
        <row r="557">
          <cell r="E557" t="str">
            <v>nvt</v>
          </cell>
          <cell r="BM557">
            <v>0</v>
          </cell>
          <cell r="BN557" t="str">
            <v>nee</v>
          </cell>
        </row>
        <row r="558">
          <cell r="E558" t="str">
            <v>nvt</v>
          </cell>
          <cell r="BM558">
            <v>0</v>
          </cell>
          <cell r="BN558" t="str">
            <v>nee</v>
          </cell>
        </row>
        <row r="559">
          <cell r="E559" t="str">
            <v>nvt</v>
          </cell>
          <cell r="BM559">
            <v>0</v>
          </cell>
          <cell r="BN559" t="str">
            <v>nee</v>
          </cell>
        </row>
        <row r="560">
          <cell r="E560" t="str">
            <v>nvt</v>
          </cell>
          <cell r="BM560">
            <v>0</v>
          </cell>
          <cell r="BN560" t="str">
            <v>nee</v>
          </cell>
        </row>
        <row r="561">
          <cell r="E561" t="str">
            <v>nvt</v>
          </cell>
          <cell r="BM561">
            <v>0</v>
          </cell>
          <cell r="BN561" t="str">
            <v>nee</v>
          </cell>
        </row>
        <row r="562">
          <cell r="E562" t="str">
            <v>nvt</v>
          </cell>
          <cell r="BM562">
            <v>0</v>
          </cell>
          <cell r="BN562" t="str">
            <v>nee</v>
          </cell>
        </row>
        <row r="563">
          <cell r="E563" t="str">
            <v>nvt</v>
          </cell>
          <cell r="BM563">
            <v>0</v>
          </cell>
          <cell r="BN563" t="str">
            <v>nee</v>
          </cell>
        </row>
        <row r="564">
          <cell r="E564" t="str">
            <v>nvt</v>
          </cell>
          <cell r="BM564">
            <v>0</v>
          </cell>
          <cell r="BN564" t="str">
            <v>nee</v>
          </cell>
        </row>
        <row r="565">
          <cell r="E565" t="str">
            <v>nvt</v>
          </cell>
          <cell r="BM565">
            <v>0</v>
          </cell>
          <cell r="BN565" t="str">
            <v>nee</v>
          </cell>
        </row>
        <row r="566">
          <cell r="E566" t="str">
            <v>06/011118</v>
          </cell>
          <cell r="BM566">
            <v>0</v>
          </cell>
          <cell r="BN566" t="str">
            <v>nee</v>
          </cell>
        </row>
        <row r="567">
          <cell r="E567" t="str">
            <v>nvt</v>
          </cell>
          <cell r="BM567">
            <v>0</v>
          </cell>
          <cell r="BN567" t="str">
            <v>nee</v>
          </cell>
        </row>
        <row r="568">
          <cell r="E568" t="str">
            <v>06/011118</v>
          </cell>
          <cell r="BM568">
            <v>0</v>
          </cell>
          <cell r="BN568" t="str">
            <v>nee</v>
          </cell>
        </row>
        <row r="569">
          <cell r="E569" t="str">
            <v>06/011118</v>
          </cell>
          <cell r="BM569">
            <v>0</v>
          </cell>
          <cell r="BN569" t="str">
            <v>nee</v>
          </cell>
        </row>
        <row r="570">
          <cell r="E570" t="str">
            <v>22/220010</v>
          </cell>
          <cell r="BM570">
            <v>0</v>
          </cell>
          <cell r="BN570" t="str">
            <v>nee</v>
          </cell>
        </row>
        <row r="571">
          <cell r="E571" t="str">
            <v>22/220077</v>
          </cell>
          <cell r="BM571">
            <v>0</v>
          </cell>
          <cell r="BN571" t="str">
            <v>nee</v>
          </cell>
        </row>
        <row r="572">
          <cell r="E572" t="str">
            <v>nvt</v>
          </cell>
          <cell r="BM572">
            <v>0</v>
          </cell>
          <cell r="BN572" t="str">
            <v>nee</v>
          </cell>
        </row>
        <row r="573">
          <cell r="E573" t="str">
            <v>nvt</v>
          </cell>
          <cell r="BM573">
            <v>0</v>
          </cell>
          <cell r="BN573" t="str">
            <v>nee</v>
          </cell>
        </row>
        <row r="574">
          <cell r="E574" t="str">
            <v>nvt</v>
          </cell>
          <cell r="BM574">
            <v>0</v>
          </cell>
          <cell r="BN574" t="str">
            <v>nee</v>
          </cell>
        </row>
        <row r="575">
          <cell r="E575" t="str">
            <v>nvt</v>
          </cell>
          <cell r="BM575">
            <v>0</v>
          </cell>
          <cell r="BN575" t="str">
            <v>nee</v>
          </cell>
        </row>
        <row r="576">
          <cell r="E576" t="str">
            <v>nvt</v>
          </cell>
          <cell r="BM576">
            <v>0</v>
          </cell>
          <cell r="BN576" t="str">
            <v>nee</v>
          </cell>
        </row>
        <row r="577">
          <cell r="E577" t="str">
            <v>nvt</v>
          </cell>
          <cell r="BM577">
            <v>0</v>
          </cell>
          <cell r="BN577" t="str">
            <v>nee</v>
          </cell>
        </row>
        <row r="578">
          <cell r="E578" t="str">
            <v>22/220102</v>
          </cell>
          <cell r="BM578">
            <v>0</v>
          </cell>
          <cell r="BN578" t="str">
            <v>nee</v>
          </cell>
        </row>
        <row r="579">
          <cell r="E579" t="str">
            <v>nvt</v>
          </cell>
          <cell r="BM579">
            <v>0</v>
          </cell>
          <cell r="BN579" t="str">
            <v>nee</v>
          </cell>
        </row>
        <row r="580">
          <cell r="E580" t="str">
            <v>nvt</v>
          </cell>
          <cell r="BM580">
            <v>0</v>
          </cell>
          <cell r="BN580" t="str">
            <v>nee</v>
          </cell>
        </row>
        <row r="581">
          <cell r="E581" t="str">
            <v>nvt</v>
          </cell>
          <cell r="BM581">
            <v>0</v>
          </cell>
          <cell r="BN581" t="str">
            <v>nee</v>
          </cell>
        </row>
        <row r="582">
          <cell r="E582" t="str">
            <v>41/410910</v>
          </cell>
          <cell r="BM582">
            <v>0</v>
          </cell>
          <cell r="BN582" t="str">
            <v>nee</v>
          </cell>
        </row>
        <row r="583">
          <cell r="E583" t="str">
            <v>nvt</v>
          </cell>
          <cell r="BM583">
            <v>0</v>
          </cell>
          <cell r="BN583" t="str">
            <v>nee</v>
          </cell>
        </row>
        <row r="584">
          <cell r="E584" t="str">
            <v>51/000976</v>
          </cell>
          <cell r="BM584">
            <v>0</v>
          </cell>
          <cell r="BN584" t="str">
            <v>nee</v>
          </cell>
        </row>
        <row r="585">
          <cell r="E585" t="str">
            <v>nvt</v>
          </cell>
          <cell r="BM585">
            <v>0</v>
          </cell>
          <cell r="BN585" t="str">
            <v>nee</v>
          </cell>
        </row>
        <row r="586">
          <cell r="E586" t="str">
            <v>nvt</v>
          </cell>
          <cell r="BM586">
            <v>0</v>
          </cell>
          <cell r="BN586" t="str">
            <v>nee</v>
          </cell>
        </row>
        <row r="587">
          <cell r="E587" t="str">
            <v>nvt</v>
          </cell>
          <cell r="BM587">
            <v>0</v>
          </cell>
          <cell r="BN587" t="str">
            <v>nee</v>
          </cell>
        </row>
        <row r="588">
          <cell r="E588" t="str">
            <v>nvt</v>
          </cell>
          <cell r="BM588">
            <v>0</v>
          </cell>
          <cell r="BN588" t="str">
            <v>nee</v>
          </cell>
        </row>
        <row r="589">
          <cell r="E589" t="str">
            <v>nvt</v>
          </cell>
          <cell r="BM589">
            <v>0</v>
          </cell>
          <cell r="BN589" t="str">
            <v>nee</v>
          </cell>
        </row>
        <row r="590">
          <cell r="E590" t="str">
            <v>nvt</v>
          </cell>
          <cell r="BM590">
            <v>0</v>
          </cell>
          <cell r="BN590" t="str">
            <v>nee</v>
          </cell>
        </row>
        <row r="591">
          <cell r="E591" t="str">
            <v>nvt</v>
          </cell>
          <cell r="BM591">
            <v>0</v>
          </cell>
          <cell r="BN591" t="str">
            <v>nee</v>
          </cell>
        </row>
        <row r="592">
          <cell r="E592" t="str">
            <v>nvt</v>
          </cell>
          <cell r="BM592">
            <v>0</v>
          </cell>
          <cell r="BN592" t="str">
            <v>nee</v>
          </cell>
        </row>
        <row r="593">
          <cell r="E593" t="str">
            <v>nvt</v>
          </cell>
          <cell r="BM593">
            <v>0</v>
          </cell>
          <cell r="BN593" t="str">
            <v>nee</v>
          </cell>
        </row>
        <row r="594">
          <cell r="E594" t="str">
            <v>nvt</v>
          </cell>
          <cell r="BM594">
            <v>0</v>
          </cell>
          <cell r="BN594" t="str">
            <v>nee</v>
          </cell>
        </row>
        <row r="595">
          <cell r="E595" t="str">
            <v>nvt</v>
          </cell>
          <cell r="BM595">
            <v>0</v>
          </cell>
          <cell r="BN595" t="str">
            <v>nee</v>
          </cell>
        </row>
        <row r="596">
          <cell r="E596" t="str">
            <v>nvt</v>
          </cell>
          <cell r="BM596">
            <v>0</v>
          </cell>
          <cell r="BN596" t="str">
            <v>nee</v>
          </cell>
        </row>
        <row r="597">
          <cell r="E597" t="str">
            <v>nvt</v>
          </cell>
          <cell r="BM597">
            <v>0</v>
          </cell>
          <cell r="BN597" t="str">
            <v>nee</v>
          </cell>
        </row>
        <row r="598">
          <cell r="E598" t="str">
            <v>nvt</v>
          </cell>
          <cell r="BM598">
            <v>0</v>
          </cell>
          <cell r="BN598" t="str">
            <v>nee</v>
          </cell>
        </row>
        <row r="599">
          <cell r="E599" t="str">
            <v>06/010867</v>
          </cell>
          <cell r="BM599">
            <v>0</v>
          </cell>
          <cell r="BN599" t="str">
            <v>nee</v>
          </cell>
        </row>
        <row r="600">
          <cell r="E600" t="str">
            <v>nvt</v>
          </cell>
          <cell r="BM600">
            <v>0</v>
          </cell>
          <cell r="BN600" t="str">
            <v>nee</v>
          </cell>
        </row>
        <row r="601">
          <cell r="E601" t="str">
            <v>nvt</v>
          </cell>
          <cell r="BM601">
            <v>0</v>
          </cell>
          <cell r="BN601" t="str">
            <v>nee</v>
          </cell>
        </row>
        <row r="602">
          <cell r="E602" t="str">
            <v>06/010867</v>
          </cell>
          <cell r="BM602">
            <v>0</v>
          </cell>
          <cell r="BN602" t="str">
            <v>nee</v>
          </cell>
        </row>
        <row r="603">
          <cell r="E603" t="str">
            <v>nvt</v>
          </cell>
          <cell r="BM603">
            <v>0</v>
          </cell>
          <cell r="BN603" t="str">
            <v>nee</v>
          </cell>
        </row>
        <row r="604">
          <cell r="E604" t="str">
            <v>nvt</v>
          </cell>
          <cell r="BM604">
            <v>0</v>
          </cell>
          <cell r="BN604" t="str">
            <v>nee</v>
          </cell>
        </row>
        <row r="605">
          <cell r="E605" t="str">
            <v>nvt</v>
          </cell>
          <cell r="BM605">
            <v>0</v>
          </cell>
          <cell r="BN605" t="str">
            <v>nee</v>
          </cell>
        </row>
        <row r="606">
          <cell r="E606" t="str">
            <v>nvt</v>
          </cell>
          <cell r="BM606">
            <v>0</v>
          </cell>
          <cell r="BN606" t="str">
            <v>nee</v>
          </cell>
        </row>
        <row r="607">
          <cell r="E607" t="str">
            <v>06/010758</v>
          </cell>
          <cell r="BM607">
            <v>0</v>
          </cell>
          <cell r="BN607" t="str">
            <v>nee</v>
          </cell>
        </row>
        <row r="608">
          <cell r="E608" t="str">
            <v>06/010758</v>
          </cell>
          <cell r="BM608">
            <v>-316.52999999999884</v>
          </cell>
          <cell r="BN608" t="str">
            <v>nee</v>
          </cell>
        </row>
        <row r="609">
          <cell r="E609" t="str">
            <v>06/010758</v>
          </cell>
          <cell r="BM609">
            <v>0</v>
          </cell>
          <cell r="BN609" t="str">
            <v>nee</v>
          </cell>
        </row>
        <row r="610">
          <cell r="E610" t="str">
            <v>nvt</v>
          </cell>
          <cell r="BM610">
            <v>0</v>
          </cell>
          <cell r="BN610" t="str">
            <v>nee</v>
          </cell>
        </row>
        <row r="611">
          <cell r="E611" t="str">
            <v>nvt</v>
          </cell>
          <cell r="BM611">
            <v>0</v>
          </cell>
          <cell r="BN611" t="str">
            <v>nee</v>
          </cell>
        </row>
        <row r="612">
          <cell r="E612" t="str">
            <v>nvt</v>
          </cell>
          <cell r="BM612">
            <v>0</v>
          </cell>
          <cell r="BN612" t="str">
            <v>nee</v>
          </cell>
        </row>
        <row r="613">
          <cell r="E613" t="str">
            <v>nvt</v>
          </cell>
          <cell r="BM613">
            <v>0</v>
          </cell>
          <cell r="BN613" t="str">
            <v>nee</v>
          </cell>
        </row>
        <row r="614">
          <cell r="E614" t="str">
            <v>nvt</v>
          </cell>
          <cell r="BM614">
            <v>0</v>
          </cell>
          <cell r="BN614" t="str">
            <v>nee</v>
          </cell>
        </row>
        <row r="615">
          <cell r="E615" t="str">
            <v>06/010831</v>
          </cell>
          <cell r="BM615">
            <v>0</v>
          </cell>
          <cell r="BN615" t="str">
            <v>nee</v>
          </cell>
        </row>
        <row r="616">
          <cell r="E616" t="str">
            <v>nvt</v>
          </cell>
          <cell r="BM616">
            <v>0</v>
          </cell>
          <cell r="BN616" t="str">
            <v>nee</v>
          </cell>
        </row>
        <row r="617">
          <cell r="E617" t="str">
            <v>nvt</v>
          </cell>
          <cell r="BM617">
            <v>0</v>
          </cell>
          <cell r="BN617" t="str">
            <v>nee</v>
          </cell>
        </row>
        <row r="618">
          <cell r="E618" t="str">
            <v>nvt</v>
          </cell>
          <cell r="BM618">
            <v>0</v>
          </cell>
          <cell r="BN618" t="str">
            <v>nee</v>
          </cell>
        </row>
        <row r="619">
          <cell r="E619" t="str">
            <v>22/220330</v>
          </cell>
          <cell r="BM619">
            <v>0</v>
          </cell>
          <cell r="BN619" t="str">
            <v>nee</v>
          </cell>
        </row>
        <row r="620">
          <cell r="E620" t="str">
            <v>nvt</v>
          </cell>
          <cell r="BM620">
            <v>0</v>
          </cell>
          <cell r="BN620" t="str">
            <v>nee</v>
          </cell>
        </row>
        <row r="621">
          <cell r="E621" t="str">
            <v>22/220978</v>
          </cell>
          <cell r="BM621">
            <v>0</v>
          </cell>
          <cell r="BN621" t="str">
            <v>nee</v>
          </cell>
        </row>
        <row r="622">
          <cell r="E622" t="str">
            <v>nvt</v>
          </cell>
          <cell r="BM622">
            <v>0</v>
          </cell>
          <cell r="BN622" t="str">
            <v>nee</v>
          </cell>
        </row>
        <row r="623">
          <cell r="E623" t="str">
            <v>06/011033</v>
          </cell>
          <cell r="BM623">
            <v>-85.069999999999709</v>
          </cell>
          <cell r="BN623" t="str">
            <v>nee</v>
          </cell>
        </row>
        <row r="624">
          <cell r="E624" t="str">
            <v>nvt</v>
          </cell>
          <cell r="BM624">
            <v>0</v>
          </cell>
          <cell r="BN624" t="str">
            <v>nee</v>
          </cell>
        </row>
        <row r="625">
          <cell r="E625" t="str">
            <v>nvt</v>
          </cell>
          <cell r="BM625">
            <v>0</v>
          </cell>
          <cell r="BN625" t="str">
            <v>nee</v>
          </cell>
        </row>
        <row r="626">
          <cell r="E626" t="str">
            <v>nvt</v>
          </cell>
          <cell r="BM626">
            <v>0</v>
          </cell>
          <cell r="BN626" t="str">
            <v>nee</v>
          </cell>
        </row>
        <row r="627">
          <cell r="E627" t="str">
            <v>nvt</v>
          </cell>
          <cell r="BM627">
            <v>0</v>
          </cell>
          <cell r="BN627" t="str">
            <v>nee</v>
          </cell>
        </row>
        <row r="628">
          <cell r="E628" t="str">
            <v>nvt</v>
          </cell>
          <cell r="BM628">
            <v>0</v>
          </cell>
          <cell r="BN628" t="str">
            <v>nee</v>
          </cell>
        </row>
        <row r="629">
          <cell r="E629" t="str">
            <v>nvt</v>
          </cell>
          <cell r="BM629">
            <v>0</v>
          </cell>
          <cell r="BN629" t="str">
            <v>nee</v>
          </cell>
        </row>
        <row r="630">
          <cell r="E630" t="str">
            <v>nvt</v>
          </cell>
          <cell r="BM630">
            <v>0</v>
          </cell>
          <cell r="BN630" t="str">
            <v>nee</v>
          </cell>
        </row>
        <row r="631">
          <cell r="E631" t="str">
            <v>nvt</v>
          </cell>
          <cell r="BM631">
            <v>0</v>
          </cell>
          <cell r="BN631" t="str">
            <v>nee</v>
          </cell>
        </row>
        <row r="632">
          <cell r="E632" t="str">
            <v>nvt</v>
          </cell>
          <cell r="BM632">
            <v>0</v>
          </cell>
          <cell r="BN632" t="str">
            <v>nee</v>
          </cell>
        </row>
        <row r="633">
          <cell r="E633" t="str">
            <v>nvt</v>
          </cell>
          <cell r="BM633">
            <v>0</v>
          </cell>
          <cell r="BN633" t="str">
            <v>nee</v>
          </cell>
        </row>
        <row r="634">
          <cell r="E634" t="str">
            <v>nvt</v>
          </cell>
          <cell r="BM634">
            <v>0</v>
          </cell>
          <cell r="BN634" t="str">
            <v>nee</v>
          </cell>
        </row>
        <row r="635">
          <cell r="E635" t="str">
            <v>06/011035</v>
          </cell>
          <cell r="BM635">
            <v>-44.559999999999945</v>
          </cell>
          <cell r="BN635" t="str">
            <v>nee</v>
          </cell>
        </row>
        <row r="636">
          <cell r="E636" t="str">
            <v>06/011035</v>
          </cell>
          <cell r="BM636">
            <v>0</v>
          </cell>
          <cell r="BN636" t="str">
            <v>nee</v>
          </cell>
        </row>
        <row r="637">
          <cell r="E637" t="str">
            <v>nvt</v>
          </cell>
          <cell r="BM637">
            <v>0</v>
          </cell>
          <cell r="BN637" t="str">
            <v>nee</v>
          </cell>
        </row>
        <row r="638">
          <cell r="E638" t="str">
            <v>nvt</v>
          </cell>
          <cell r="BM638">
            <v>0</v>
          </cell>
          <cell r="BN638" t="str">
            <v>nee</v>
          </cell>
        </row>
        <row r="639">
          <cell r="E639" t="str">
            <v>nvt</v>
          </cell>
          <cell r="BM639">
            <v>0</v>
          </cell>
          <cell r="BN639" t="str">
            <v>nee</v>
          </cell>
        </row>
        <row r="640">
          <cell r="E640" t="str">
            <v>22/220106</v>
          </cell>
          <cell r="BM640">
            <v>0</v>
          </cell>
          <cell r="BN640" t="str">
            <v>nee</v>
          </cell>
        </row>
        <row r="641">
          <cell r="E641" t="str">
            <v>nvt</v>
          </cell>
          <cell r="BM641">
            <v>0</v>
          </cell>
          <cell r="BN641" t="str">
            <v>nee</v>
          </cell>
        </row>
        <row r="642">
          <cell r="E642" t="str">
            <v>nvt</v>
          </cell>
          <cell r="BM642">
            <v>0</v>
          </cell>
          <cell r="BN642" t="str">
            <v>nee</v>
          </cell>
        </row>
        <row r="643">
          <cell r="E643" t="str">
            <v>nvt</v>
          </cell>
          <cell r="BM643">
            <v>0</v>
          </cell>
          <cell r="BN643" t="str">
            <v>nee</v>
          </cell>
        </row>
        <row r="644">
          <cell r="E644" t="str">
            <v>nvt</v>
          </cell>
          <cell r="BM644">
            <v>0</v>
          </cell>
          <cell r="BN644" t="str">
            <v>nee</v>
          </cell>
        </row>
        <row r="645">
          <cell r="E645" t="str">
            <v>nvt</v>
          </cell>
          <cell r="BM645">
            <v>0</v>
          </cell>
          <cell r="BN645" t="str">
            <v>nee</v>
          </cell>
        </row>
        <row r="646">
          <cell r="E646" t="str">
            <v>nvt</v>
          </cell>
          <cell r="BM646">
            <v>0</v>
          </cell>
          <cell r="BN646" t="str">
            <v>nee</v>
          </cell>
        </row>
        <row r="647">
          <cell r="E647" t="str">
            <v>nvt</v>
          </cell>
          <cell r="BM647">
            <v>0</v>
          </cell>
          <cell r="BN647" t="str">
            <v>nee</v>
          </cell>
        </row>
        <row r="648">
          <cell r="E648" t="str">
            <v>nvt</v>
          </cell>
          <cell r="BM648">
            <v>0</v>
          </cell>
          <cell r="BN648" t="str">
            <v>nee</v>
          </cell>
        </row>
        <row r="649">
          <cell r="E649" t="str">
            <v>41/413202</v>
          </cell>
          <cell r="BM649">
            <v>0</v>
          </cell>
          <cell r="BN649" t="str">
            <v>nee</v>
          </cell>
        </row>
        <row r="650">
          <cell r="E650" t="str">
            <v>06/020801</v>
          </cell>
          <cell r="BM650">
            <v>0</v>
          </cell>
          <cell r="BN650" t="str">
            <v>ja</v>
          </cell>
        </row>
        <row r="651">
          <cell r="E651" t="str">
            <v>06/020801</v>
          </cell>
          <cell r="BM651">
            <v>0</v>
          </cell>
          <cell r="BN651" t="str">
            <v>nee</v>
          </cell>
        </row>
        <row r="652">
          <cell r="E652" t="str">
            <v>nvt</v>
          </cell>
          <cell r="BM652">
            <v>0</v>
          </cell>
          <cell r="BN652" t="str">
            <v>nee</v>
          </cell>
        </row>
        <row r="653">
          <cell r="E653" t="str">
            <v>nvt</v>
          </cell>
          <cell r="BM653">
            <v>0</v>
          </cell>
          <cell r="BN653" t="str">
            <v>nee</v>
          </cell>
        </row>
        <row r="654">
          <cell r="E654" t="str">
            <v>nvt</v>
          </cell>
          <cell r="BM654">
            <v>0</v>
          </cell>
          <cell r="BN654" t="str">
            <v>nee</v>
          </cell>
        </row>
        <row r="655">
          <cell r="E655" t="str">
            <v>nvt</v>
          </cell>
          <cell r="BM655">
            <v>0</v>
          </cell>
          <cell r="BN655" t="str">
            <v>nee</v>
          </cell>
        </row>
        <row r="656">
          <cell r="E656" t="str">
            <v>nvt</v>
          </cell>
          <cell r="BM656">
            <v>0</v>
          </cell>
          <cell r="BN656" t="str">
            <v>nee</v>
          </cell>
        </row>
        <row r="657">
          <cell r="E657" t="str">
            <v>nvt</v>
          </cell>
          <cell r="BM657">
            <v>0</v>
          </cell>
          <cell r="BN657" t="str">
            <v>nee</v>
          </cell>
        </row>
        <row r="658">
          <cell r="E658" t="str">
            <v>nvt</v>
          </cell>
          <cell r="BM658">
            <v>0</v>
          </cell>
          <cell r="BN658" t="str">
            <v>nee</v>
          </cell>
        </row>
        <row r="659">
          <cell r="E659" t="str">
            <v>nvt</v>
          </cell>
          <cell r="BM659">
            <v>0</v>
          </cell>
          <cell r="BN659" t="str">
            <v>nee</v>
          </cell>
        </row>
        <row r="660">
          <cell r="E660" t="str">
            <v>nvt</v>
          </cell>
          <cell r="BM660">
            <v>0</v>
          </cell>
          <cell r="BN660" t="str">
            <v>nee</v>
          </cell>
        </row>
        <row r="661">
          <cell r="E661" t="str">
            <v>nvt</v>
          </cell>
          <cell r="BM661">
            <v>0</v>
          </cell>
          <cell r="BN661" t="str">
            <v>nee</v>
          </cell>
        </row>
        <row r="662">
          <cell r="E662" t="str">
            <v>nvt</v>
          </cell>
          <cell r="BM662">
            <v>0</v>
          </cell>
          <cell r="BN662" t="str">
            <v>nee</v>
          </cell>
        </row>
        <row r="663">
          <cell r="E663" t="str">
            <v>nvt</v>
          </cell>
          <cell r="BM663">
            <v>0</v>
          </cell>
          <cell r="BN663" t="str">
            <v>nee</v>
          </cell>
        </row>
        <row r="664">
          <cell r="E664" t="str">
            <v>nvt</v>
          </cell>
          <cell r="BM664">
            <v>0</v>
          </cell>
          <cell r="BN664" t="str">
            <v>nee</v>
          </cell>
        </row>
        <row r="665">
          <cell r="E665" t="str">
            <v>nvt</v>
          </cell>
          <cell r="BM665">
            <v>0</v>
          </cell>
          <cell r="BN665" t="str">
            <v>nee</v>
          </cell>
        </row>
        <row r="666">
          <cell r="E666" t="str">
            <v>nvt</v>
          </cell>
          <cell r="BM666">
            <v>0</v>
          </cell>
          <cell r="BN666" t="str">
            <v>nee</v>
          </cell>
        </row>
        <row r="667">
          <cell r="E667" t="str">
            <v>nvt</v>
          </cell>
          <cell r="BM667">
            <v>0</v>
          </cell>
          <cell r="BN667" t="str">
            <v>nee</v>
          </cell>
        </row>
        <row r="668">
          <cell r="E668" t="str">
            <v>nvt</v>
          </cell>
          <cell r="BM668">
            <v>0</v>
          </cell>
          <cell r="BN668" t="str">
            <v>nee</v>
          </cell>
        </row>
        <row r="669">
          <cell r="E669" t="str">
            <v>nvt</v>
          </cell>
          <cell r="BM669">
            <v>0</v>
          </cell>
          <cell r="BN669" t="str">
            <v>nee</v>
          </cell>
        </row>
        <row r="670">
          <cell r="E670" t="str">
            <v>nvt</v>
          </cell>
          <cell r="BM670">
            <v>0</v>
          </cell>
          <cell r="BN670" t="str">
            <v>nee</v>
          </cell>
        </row>
        <row r="671">
          <cell r="E671" t="str">
            <v>nvt</v>
          </cell>
          <cell r="BM671">
            <v>0</v>
          </cell>
          <cell r="BN671" t="str">
            <v>nee</v>
          </cell>
        </row>
        <row r="672">
          <cell r="E672" t="str">
            <v>nvt</v>
          </cell>
          <cell r="BM672">
            <v>0</v>
          </cell>
          <cell r="BN672" t="str">
            <v>nee</v>
          </cell>
        </row>
        <row r="673">
          <cell r="E673" t="str">
            <v>06/021101</v>
          </cell>
          <cell r="BM673">
            <v>0</v>
          </cell>
          <cell r="BN673" t="str">
            <v>nee</v>
          </cell>
        </row>
        <row r="674">
          <cell r="E674" t="str">
            <v>nvt</v>
          </cell>
          <cell r="BM674">
            <v>0</v>
          </cell>
          <cell r="BN674" t="str">
            <v>nee</v>
          </cell>
        </row>
        <row r="675">
          <cell r="E675" t="str">
            <v>nvt</v>
          </cell>
          <cell r="BM675">
            <v>0</v>
          </cell>
          <cell r="BN675" t="str">
            <v>nee</v>
          </cell>
        </row>
        <row r="676">
          <cell r="E676" t="str">
            <v>nvt</v>
          </cell>
          <cell r="BM676">
            <v>0</v>
          </cell>
          <cell r="BN676" t="str">
            <v>nee</v>
          </cell>
        </row>
        <row r="677">
          <cell r="E677" t="str">
            <v>nvt</v>
          </cell>
          <cell r="BM677">
            <v>0</v>
          </cell>
          <cell r="BN677" t="str">
            <v>nee</v>
          </cell>
        </row>
        <row r="678">
          <cell r="E678" t="str">
            <v>nvt</v>
          </cell>
          <cell r="BM678">
            <v>0</v>
          </cell>
          <cell r="BN678" t="str">
            <v>nee</v>
          </cell>
        </row>
        <row r="679">
          <cell r="E679" t="str">
            <v>nvt</v>
          </cell>
          <cell r="BM679">
            <v>0</v>
          </cell>
          <cell r="BN679" t="str">
            <v>nee</v>
          </cell>
        </row>
        <row r="680">
          <cell r="E680" t="str">
            <v>41/411714</v>
          </cell>
          <cell r="BM680">
            <v>0</v>
          </cell>
          <cell r="BN680" t="str">
            <v>nee</v>
          </cell>
        </row>
        <row r="681">
          <cell r="E681" t="str">
            <v>41/411714</v>
          </cell>
          <cell r="BM681">
            <v>0</v>
          </cell>
          <cell r="BN681" t="str">
            <v>nee</v>
          </cell>
        </row>
        <row r="682">
          <cell r="E682" t="str">
            <v>nvt</v>
          </cell>
          <cell r="BM682">
            <v>0</v>
          </cell>
          <cell r="BN682" t="str">
            <v>nee</v>
          </cell>
        </row>
        <row r="683">
          <cell r="E683" t="str">
            <v>nvt</v>
          </cell>
          <cell r="BM683">
            <v>0</v>
          </cell>
          <cell r="BN683" t="str">
            <v>nee</v>
          </cell>
        </row>
        <row r="684">
          <cell r="E684" t="str">
            <v>nvt</v>
          </cell>
          <cell r="BM684">
            <v>0</v>
          </cell>
          <cell r="BN684" t="str">
            <v>nee</v>
          </cell>
        </row>
        <row r="685">
          <cell r="E685" t="str">
            <v>06/010862</v>
          </cell>
          <cell r="BM685">
            <v>0</v>
          </cell>
          <cell r="BN685" t="str">
            <v>nee</v>
          </cell>
        </row>
        <row r="686">
          <cell r="E686" t="str">
            <v>nvt</v>
          </cell>
          <cell r="BM686">
            <v>0</v>
          </cell>
          <cell r="BN686" t="str">
            <v>nee</v>
          </cell>
        </row>
        <row r="687">
          <cell r="E687" t="str">
            <v>nvt</v>
          </cell>
          <cell r="BM687">
            <v>0</v>
          </cell>
          <cell r="BN687" t="str">
            <v>nee</v>
          </cell>
        </row>
        <row r="688">
          <cell r="E688" t="str">
            <v>nvt</v>
          </cell>
          <cell r="BM688">
            <v>0</v>
          </cell>
          <cell r="BN688" t="str">
            <v>nee</v>
          </cell>
        </row>
        <row r="689">
          <cell r="E689" t="str">
            <v>06/010862</v>
          </cell>
          <cell r="BM689">
            <v>0</v>
          </cell>
          <cell r="BN689" t="str">
            <v>nee</v>
          </cell>
        </row>
        <row r="690">
          <cell r="E690" t="str">
            <v>06/010862</v>
          </cell>
          <cell r="BM690">
            <v>0</v>
          </cell>
          <cell r="BN690" t="str">
            <v>nee</v>
          </cell>
        </row>
        <row r="691">
          <cell r="E691" t="str">
            <v>nvt</v>
          </cell>
          <cell r="BM691">
            <v>0</v>
          </cell>
          <cell r="BN691" t="str">
            <v>nee</v>
          </cell>
        </row>
        <row r="692">
          <cell r="E692" t="str">
            <v>nvt</v>
          </cell>
          <cell r="BM692">
            <v>0</v>
          </cell>
          <cell r="BN692" t="str">
            <v>nee</v>
          </cell>
        </row>
        <row r="693">
          <cell r="E693" t="str">
            <v>nvt</v>
          </cell>
          <cell r="BM693">
            <v>0</v>
          </cell>
          <cell r="BN693" t="str">
            <v>nee</v>
          </cell>
        </row>
        <row r="694">
          <cell r="E694" t="str">
            <v>nvt</v>
          </cell>
          <cell r="BM694">
            <v>0</v>
          </cell>
          <cell r="BN694" t="str">
            <v>nee</v>
          </cell>
        </row>
        <row r="695">
          <cell r="E695" t="str">
            <v>nvt</v>
          </cell>
          <cell r="BM695">
            <v>0</v>
          </cell>
          <cell r="BN695" t="str">
            <v>nee</v>
          </cell>
        </row>
        <row r="696">
          <cell r="E696" t="str">
            <v>47/471054</v>
          </cell>
          <cell r="BM696">
            <v>0</v>
          </cell>
          <cell r="BN696" t="str">
            <v>nee</v>
          </cell>
        </row>
        <row r="697">
          <cell r="E697" t="str">
            <v>nvt</v>
          </cell>
          <cell r="BM697">
            <v>0</v>
          </cell>
          <cell r="BN697" t="str">
            <v>nee</v>
          </cell>
        </row>
        <row r="698">
          <cell r="E698" t="str">
            <v>nvt</v>
          </cell>
          <cell r="BM698">
            <v>0</v>
          </cell>
          <cell r="BN698" t="str">
            <v>nee</v>
          </cell>
        </row>
        <row r="699">
          <cell r="E699" t="str">
            <v>nvt</v>
          </cell>
          <cell r="BM699">
            <v>0</v>
          </cell>
          <cell r="BN699" t="str">
            <v>nee</v>
          </cell>
        </row>
        <row r="700">
          <cell r="E700" t="str">
            <v>nvt</v>
          </cell>
          <cell r="BM700">
            <v>0</v>
          </cell>
          <cell r="BN700" t="str">
            <v>nee</v>
          </cell>
        </row>
        <row r="701">
          <cell r="E701" t="str">
            <v>nvt</v>
          </cell>
          <cell r="BM701">
            <v>0</v>
          </cell>
          <cell r="BN701" t="str">
            <v>nee</v>
          </cell>
        </row>
        <row r="702">
          <cell r="E702" t="str">
            <v>nvt</v>
          </cell>
          <cell r="BM702">
            <v>0</v>
          </cell>
          <cell r="BN702" t="str">
            <v>nee</v>
          </cell>
        </row>
        <row r="703">
          <cell r="E703" t="str">
            <v>nvt</v>
          </cell>
          <cell r="BM703">
            <v>0</v>
          </cell>
          <cell r="BN703" t="str">
            <v>nee</v>
          </cell>
        </row>
        <row r="704">
          <cell r="E704" t="str">
            <v>nvt</v>
          </cell>
          <cell r="BM704">
            <v>0</v>
          </cell>
          <cell r="BN704" t="str">
            <v>nee</v>
          </cell>
        </row>
        <row r="705">
          <cell r="E705" t="str">
            <v>nvt</v>
          </cell>
          <cell r="BM705">
            <v>0</v>
          </cell>
          <cell r="BN705" t="str">
            <v>nee</v>
          </cell>
        </row>
        <row r="706">
          <cell r="E706" t="str">
            <v>nvt</v>
          </cell>
          <cell r="BM706">
            <v>0</v>
          </cell>
          <cell r="BN706" t="str">
            <v>nee</v>
          </cell>
        </row>
        <row r="707">
          <cell r="E707" t="str">
            <v>nvt</v>
          </cell>
          <cell r="BM707">
            <v>0</v>
          </cell>
          <cell r="BN707" t="str">
            <v>nee</v>
          </cell>
        </row>
        <row r="708">
          <cell r="E708" t="str">
            <v>nvt</v>
          </cell>
          <cell r="BM708">
            <v>0</v>
          </cell>
          <cell r="BN708" t="str">
            <v>nee</v>
          </cell>
        </row>
        <row r="709">
          <cell r="E709" t="str">
            <v>nvt</v>
          </cell>
          <cell r="BM709">
            <v>0</v>
          </cell>
          <cell r="BN709" t="str">
            <v>nee</v>
          </cell>
        </row>
        <row r="710">
          <cell r="E710" t="str">
            <v>06/010110</v>
          </cell>
          <cell r="BM710">
            <v>0</v>
          </cell>
          <cell r="BN710" t="str">
            <v>nee</v>
          </cell>
        </row>
        <row r="711">
          <cell r="E711" t="str">
            <v>nvt</v>
          </cell>
          <cell r="BM711">
            <v>0</v>
          </cell>
          <cell r="BN711" t="str">
            <v>nee</v>
          </cell>
        </row>
        <row r="712">
          <cell r="E712" t="str">
            <v>nvt</v>
          </cell>
          <cell r="BM712">
            <v>0</v>
          </cell>
          <cell r="BN712" t="str">
            <v>nee</v>
          </cell>
        </row>
        <row r="713">
          <cell r="E713" t="str">
            <v>nvt</v>
          </cell>
          <cell r="BM713">
            <v>0</v>
          </cell>
          <cell r="BN713" t="str">
            <v>nee</v>
          </cell>
        </row>
        <row r="714">
          <cell r="E714" t="str">
            <v>nvt</v>
          </cell>
          <cell r="BM714">
            <v>0</v>
          </cell>
          <cell r="BN714" t="str">
            <v>nee</v>
          </cell>
        </row>
        <row r="715">
          <cell r="E715" t="str">
            <v>nvt</v>
          </cell>
          <cell r="BM715">
            <v>0</v>
          </cell>
          <cell r="BN715" t="str">
            <v>nee</v>
          </cell>
        </row>
        <row r="716">
          <cell r="E716" t="str">
            <v>06/061002</v>
          </cell>
          <cell r="BM716">
            <v>0</v>
          </cell>
          <cell r="BN716" t="str">
            <v>nee</v>
          </cell>
        </row>
        <row r="717">
          <cell r="E717" t="str">
            <v>nvt</v>
          </cell>
          <cell r="BM717">
            <v>0</v>
          </cell>
          <cell r="BN717" t="str">
            <v>nee</v>
          </cell>
        </row>
        <row r="718">
          <cell r="E718" t="str">
            <v>06/010210</v>
          </cell>
          <cell r="BM718">
            <v>0</v>
          </cell>
          <cell r="BN718" t="str">
            <v>nee</v>
          </cell>
        </row>
        <row r="719">
          <cell r="E719" t="str">
            <v>06/010210</v>
          </cell>
          <cell r="BM719">
            <v>0</v>
          </cell>
          <cell r="BN719" t="str">
            <v>nee</v>
          </cell>
        </row>
        <row r="720">
          <cell r="E720" t="str">
            <v>nvt</v>
          </cell>
          <cell r="BM720">
            <v>0</v>
          </cell>
          <cell r="BN720" t="str">
            <v>nee</v>
          </cell>
        </row>
        <row r="721">
          <cell r="E721" t="str">
            <v>06/020801</v>
          </cell>
          <cell r="BM721">
            <v>-498478</v>
          </cell>
          <cell r="BN721" t="str">
            <v>nee</v>
          </cell>
        </row>
        <row r="722">
          <cell r="E722" t="str">
            <v>06/020801</v>
          </cell>
          <cell r="BM722">
            <v>0</v>
          </cell>
          <cell r="BN722" t="str">
            <v>nee</v>
          </cell>
        </row>
        <row r="723">
          <cell r="E723" t="str">
            <v>nvt</v>
          </cell>
          <cell r="BM723">
            <v>0</v>
          </cell>
          <cell r="BN723" t="str">
            <v>nee</v>
          </cell>
        </row>
        <row r="724">
          <cell r="E724" t="str">
            <v>06/011032</v>
          </cell>
          <cell r="BM724">
            <v>0</v>
          </cell>
          <cell r="BN724" t="str">
            <v>nee</v>
          </cell>
        </row>
        <row r="725">
          <cell r="E725" t="str">
            <v>22/220079</v>
          </cell>
          <cell r="BM725">
            <v>0</v>
          </cell>
          <cell r="BN725" t="str">
            <v>nee</v>
          </cell>
        </row>
        <row r="726">
          <cell r="E726" t="str">
            <v>nvt</v>
          </cell>
          <cell r="BM726">
            <v>0</v>
          </cell>
          <cell r="BN726" t="str">
            <v>nee</v>
          </cell>
        </row>
        <row r="727">
          <cell r="E727" t="str">
            <v>nvt</v>
          </cell>
          <cell r="BM727">
            <v>0</v>
          </cell>
          <cell r="BN727" t="str">
            <v>nee</v>
          </cell>
        </row>
        <row r="728">
          <cell r="E728" t="str">
            <v>06/010421</v>
          </cell>
          <cell r="BM728">
            <v>0</v>
          </cell>
          <cell r="BN728" t="str">
            <v>nee</v>
          </cell>
        </row>
        <row r="729">
          <cell r="E729" t="str">
            <v>nvt</v>
          </cell>
          <cell r="BM729">
            <v>0</v>
          </cell>
          <cell r="BN729" t="str">
            <v>nee</v>
          </cell>
        </row>
        <row r="730">
          <cell r="E730" t="str">
            <v>nvt</v>
          </cell>
          <cell r="BM730">
            <v>0</v>
          </cell>
          <cell r="BN730" t="str">
            <v>nee</v>
          </cell>
        </row>
        <row r="731">
          <cell r="E731" t="str">
            <v>nvt</v>
          </cell>
          <cell r="BM731">
            <v>0</v>
          </cell>
          <cell r="BN731" t="str">
            <v>nee</v>
          </cell>
        </row>
        <row r="732">
          <cell r="E732" t="str">
            <v>41/411521</v>
          </cell>
          <cell r="BM732">
            <v>0</v>
          </cell>
          <cell r="BN732" t="str">
            <v>nee</v>
          </cell>
        </row>
        <row r="733">
          <cell r="E733" t="str">
            <v>nvt</v>
          </cell>
          <cell r="BM733">
            <v>0</v>
          </cell>
          <cell r="BN733" t="str">
            <v>nee</v>
          </cell>
        </row>
        <row r="734">
          <cell r="E734" t="str">
            <v>nvt</v>
          </cell>
          <cell r="BM734">
            <v>0</v>
          </cell>
          <cell r="BN734" t="str">
            <v>nee</v>
          </cell>
        </row>
        <row r="735">
          <cell r="E735" t="str">
            <v>nvt</v>
          </cell>
          <cell r="BM735">
            <v>0</v>
          </cell>
          <cell r="BN735" t="str">
            <v>nee</v>
          </cell>
        </row>
        <row r="736">
          <cell r="E736" t="str">
            <v>nvt</v>
          </cell>
          <cell r="BM736">
            <v>0</v>
          </cell>
          <cell r="BN736" t="str">
            <v>nee</v>
          </cell>
        </row>
        <row r="737">
          <cell r="E737" t="str">
            <v>nvt</v>
          </cell>
          <cell r="BM737">
            <v>0</v>
          </cell>
          <cell r="BN737" t="str">
            <v>nee</v>
          </cell>
        </row>
        <row r="738">
          <cell r="E738" t="str">
            <v>nvt</v>
          </cell>
          <cell r="BM738">
            <v>0</v>
          </cell>
          <cell r="BN738" t="str">
            <v>nee</v>
          </cell>
        </row>
        <row r="739">
          <cell r="E739" t="str">
            <v>nvt</v>
          </cell>
          <cell r="BM739">
            <v>0</v>
          </cell>
          <cell r="BN739" t="str">
            <v>nee</v>
          </cell>
        </row>
        <row r="740">
          <cell r="E740" t="str">
            <v>06/011113</v>
          </cell>
          <cell r="BM740">
            <v>0</v>
          </cell>
          <cell r="BN740" t="str">
            <v>nee</v>
          </cell>
        </row>
        <row r="741">
          <cell r="E741" t="str">
            <v>nvt</v>
          </cell>
          <cell r="BM741">
            <v>0</v>
          </cell>
          <cell r="BN741" t="str">
            <v>nee</v>
          </cell>
        </row>
        <row r="742">
          <cell r="E742" t="str">
            <v>nvt</v>
          </cell>
          <cell r="BM742">
            <v>0</v>
          </cell>
          <cell r="BN742" t="str">
            <v>nee</v>
          </cell>
        </row>
        <row r="743">
          <cell r="E743" t="str">
            <v>06/010857</v>
          </cell>
          <cell r="BM743">
            <v>0</v>
          </cell>
          <cell r="BN743" t="str">
            <v>nee</v>
          </cell>
        </row>
        <row r="744">
          <cell r="E744" t="str">
            <v>nvt</v>
          </cell>
          <cell r="BM744">
            <v>0</v>
          </cell>
          <cell r="BN744" t="str">
            <v>nee</v>
          </cell>
        </row>
        <row r="745">
          <cell r="E745" t="str">
            <v>06/010857</v>
          </cell>
          <cell r="BM745">
            <v>0</v>
          </cell>
          <cell r="BN745" t="str">
            <v>nee</v>
          </cell>
        </row>
        <row r="746">
          <cell r="E746" t="str">
            <v>nvt</v>
          </cell>
          <cell r="BM746">
            <v>0</v>
          </cell>
          <cell r="BN746" t="str">
            <v>nee</v>
          </cell>
        </row>
        <row r="747">
          <cell r="E747" t="str">
            <v>nvt</v>
          </cell>
          <cell r="BM747">
            <v>0</v>
          </cell>
          <cell r="BN747" t="str">
            <v>nee</v>
          </cell>
        </row>
        <row r="748">
          <cell r="E748" t="str">
            <v>06/010865</v>
          </cell>
          <cell r="BM748">
            <v>0</v>
          </cell>
          <cell r="BN748" t="str">
            <v>nee</v>
          </cell>
        </row>
        <row r="749">
          <cell r="E749" t="str">
            <v>nvt</v>
          </cell>
          <cell r="BM749">
            <v>0</v>
          </cell>
          <cell r="BN749" t="str">
            <v>nee</v>
          </cell>
        </row>
        <row r="750">
          <cell r="E750" t="str">
            <v>06/010865</v>
          </cell>
          <cell r="BM750">
            <v>-65405.279999999999</v>
          </cell>
          <cell r="BN750" t="str">
            <v>nee</v>
          </cell>
        </row>
        <row r="751">
          <cell r="E751" t="str">
            <v>06/010865</v>
          </cell>
          <cell r="BM751">
            <v>0</v>
          </cell>
          <cell r="BN751" t="str">
            <v>nee</v>
          </cell>
        </row>
        <row r="752">
          <cell r="E752" t="str">
            <v>nvt</v>
          </cell>
          <cell r="BM752">
            <v>0</v>
          </cell>
          <cell r="BN752" t="str">
            <v>nee</v>
          </cell>
        </row>
        <row r="753">
          <cell r="E753" t="str">
            <v>06/160529</v>
          </cell>
          <cell r="BM753">
            <v>0</v>
          </cell>
          <cell r="BN753" t="str">
            <v>nee</v>
          </cell>
        </row>
        <row r="754">
          <cell r="E754" t="str">
            <v>nvt</v>
          </cell>
          <cell r="BM754">
            <v>0</v>
          </cell>
          <cell r="BN754" t="str">
            <v>nee</v>
          </cell>
        </row>
        <row r="755">
          <cell r="E755" t="str">
            <v>06/020702</v>
          </cell>
          <cell r="BM755">
            <v>0</v>
          </cell>
          <cell r="BN755" t="str">
            <v>nee</v>
          </cell>
        </row>
        <row r="756">
          <cell r="E756" t="str">
            <v>nvt</v>
          </cell>
          <cell r="BM756">
            <v>0</v>
          </cell>
          <cell r="BN756" t="str">
            <v>nee</v>
          </cell>
        </row>
        <row r="757">
          <cell r="E757" t="str">
            <v>nvt</v>
          </cell>
          <cell r="BM757">
            <v>0</v>
          </cell>
          <cell r="BN757" t="str">
            <v>nee</v>
          </cell>
        </row>
        <row r="758">
          <cell r="E758" t="str">
            <v>nvt</v>
          </cell>
          <cell r="BM758">
            <v>0</v>
          </cell>
          <cell r="BN758" t="str">
            <v>nee</v>
          </cell>
        </row>
        <row r="759">
          <cell r="E759" t="str">
            <v>nvt</v>
          </cell>
          <cell r="BM759">
            <v>0</v>
          </cell>
          <cell r="BN759" t="str">
            <v>nee</v>
          </cell>
        </row>
        <row r="760">
          <cell r="E760" t="str">
            <v>06/020702</v>
          </cell>
          <cell r="BM760">
            <v>0</v>
          </cell>
          <cell r="BN760" t="str">
            <v>nee</v>
          </cell>
        </row>
        <row r="761">
          <cell r="E761" t="str">
            <v>nvt</v>
          </cell>
          <cell r="BM761">
            <v>0</v>
          </cell>
          <cell r="BN761" t="str">
            <v>nee</v>
          </cell>
        </row>
        <row r="762">
          <cell r="E762" t="str">
            <v>nvt</v>
          </cell>
          <cell r="BM762">
            <v>0</v>
          </cell>
          <cell r="BN762" t="str">
            <v>nee</v>
          </cell>
        </row>
        <row r="763">
          <cell r="E763" t="str">
            <v>nvt</v>
          </cell>
          <cell r="BM763">
            <v>0</v>
          </cell>
          <cell r="BN763" t="str">
            <v>nee</v>
          </cell>
        </row>
        <row r="764">
          <cell r="E764" t="str">
            <v>nvt</v>
          </cell>
          <cell r="BM764">
            <v>0</v>
          </cell>
          <cell r="BN764" t="str">
            <v>nee</v>
          </cell>
        </row>
        <row r="765">
          <cell r="E765" t="str">
            <v>nvt</v>
          </cell>
          <cell r="BM765">
            <v>0</v>
          </cell>
          <cell r="BN765" t="str">
            <v>nee</v>
          </cell>
        </row>
        <row r="766">
          <cell r="E766" t="str">
            <v>nvt</v>
          </cell>
          <cell r="BM766">
            <v>0</v>
          </cell>
          <cell r="BN766" t="str">
            <v>nee</v>
          </cell>
        </row>
        <row r="767">
          <cell r="E767" t="str">
            <v>41/411700</v>
          </cell>
          <cell r="BM767">
            <v>0</v>
          </cell>
          <cell r="BN767" t="str">
            <v>nee</v>
          </cell>
        </row>
        <row r="768">
          <cell r="E768" t="str">
            <v>nvt</v>
          </cell>
          <cell r="BM768">
            <v>0</v>
          </cell>
          <cell r="BN768" t="str">
            <v>nee</v>
          </cell>
        </row>
        <row r="769">
          <cell r="E769" t="str">
            <v>nvt</v>
          </cell>
          <cell r="BM769">
            <v>0</v>
          </cell>
          <cell r="BN769" t="str">
            <v>nee</v>
          </cell>
        </row>
        <row r="770">
          <cell r="E770" t="str">
            <v>nvt</v>
          </cell>
          <cell r="BM770">
            <v>0</v>
          </cell>
          <cell r="BN770" t="str">
            <v>nee</v>
          </cell>
        </row>
        <row r="771">
          <cell r="E771" t="str">
            <v>22/220226</v>
          </cell>
          <cell r="BM771">
            <v>0</v>
          </cell>
          <cell r="BN771" t="str">
            <v>nee</v>
          </cell>
        </row>
        <row r="772">
          <cell r="E772" t="str">
            <v>nvt</v>
          </cell>
          <cell r="BM772">
            <v>0</v>
          </cell>
          <cell r="BN772" t="str">
            <v>nee</v>
          </cell>
        </row>
        <row r="773">
          <cell r="E773" t="str">
            <v>06/010805</v>
          </cell>
          <cell r="BM773">
            <v>0</v>
          </cell>
          <cell r="BN773" t="str">
            <v>nee</v>
          </cell>
        </row>
        <row r="774">
          <cell r="E774" t="str">
            <v>nvt</v>
          </cell>
          <cell r="BM774">
            <v>0</v>
          </cell>
          <cell r="BN774" t="str">
            <v>nee</v>
          </cell>
        </row>
        <row r="775">
          <cell r="E775" t="str">
            <v>nvt</v>
          </cell>
          <cell r="BM775">
            <v>0</v>
          </cell>
          <cell r="BN775" t="str">
            <v>nee</v>
          </cell>
        </row>
        <row r="776">
          <cell r="E776" t="str">
            <v>nvt</v>
          </cell>
          <cell r="BM776">
            <v>0</v>
          </cell>
          <cell r="BN776" t="str">
            <v>nee</v>
          </cell>
        </row>
        <row r="777">
          <cell r="E777" t="str">
            <v>06/010742</v>
          </cell>
          <cell r="BM777">
            <v>0</v>
          </cell>
          <cell r="BN777" t="str">
            <v>nee</v>
          </cell>
        </row>
        <row r="778">
          <cell r="E778" t="str">
            <v>nvt</v>
          </cell>
          <cell r="BM778">
            <v>0</v>
          </cell>
          <cell r="BN778" t="str">
            <v>nee</v>
          </cell>
        </row>
        <row r="779">
          <cell r="E779" t="str">
            <v>nvt</v>
          </cell>
          <cell r="BM779">
            <v>0</v>
          </cell>
          <cell r="BN779" t="str">
            <v>nee</v>
          </cell>
        </row>
        <row r="780">
          <cell r="E780" t="str">
            <v>nvt</v>
          </cell>
          <cell r="BM780">
            <v>0</v>
          </cell>
          <cell r="BN780" t="str">
            <v>nee</v>
          </cell>
        </row>
        <row r="781">
          <cell r="E781" t="str">
            <v>nvt</v>
          </cell>
          <cell r="BM781">
            <v>0</v>
          </cell>
          <cell r="BN781" t="str">
            <v>nee</v>
          </cell>
        </row>
        <row r="782">
          <cell r="E782" t="str">
            <v>22/227420</v>
          </cell>
          <cell r="BM782">
            <v>0</v>
          </cell>
          <cell r="BN782" t="str">
            <v>nee</v>
          </cell>
        </row>
        <row r="783">
          <cell r="E783" t="str">
            <v>nvt</v>
          </cell>
          <cell r="BM783">
            <v>0</v>
          </cell>
          <cell r="BN783" t="str">
            <v>nee</v>
          </cell>
        </row>
        <row r="784">
          <cell r="E784" t="str">
            <v>nvt</v>
          </cell>
          <cell r="BM784">
            <v>0</v>
          </cell>
          <cell r="BN784" t="str">
            <v>nee</v>
          </cell>
        </row>
        <row r="785">
          <cell r="E785" t="str">
            <v>nvt</v>
          </cell>
          <cell r="BM785">
            <v>0</v>
          </cell>
          <cell r="BN785" t="str">
            <v>nee</v>
          </cell>
        </row>
        <row r="786">
          <cell r="E786" t="str">
            <v>06/080701</v>
          </cell>
          <cell r="BM786">
            <v>0</v>
          </cell>
          <cell r="BN786" t="str">
            <v>nee</v>
          </cell>
        </row>
        <row r="787">
          <cell r="E787" t="str">
            <v>06/080701</v>
          </cell>
          <cell r="BM787">
            <v>0</v>
          </cell>
          <cell r="BN787" t="str">
            <v>nee</v>
          </cell>
        </row>
        <row r="788">
          <cell r="E788" t="str">
            <v>nvt</v>
          </cell>
          <cell r="BM788">
            <v>0</v>
          </cell>
          <cell r="BN788" t="str">
            <v>nee</v>
          </cell>
        </row>
        <row r="789">
          <cell r="E789" t="str">
            <v>nvt</v>
          </cell>
          <cell r="BM789">
            <v>0</v>
          </cell>
          <cell r="BN789" t="str">
            <v>nee</v>
          </cell>
        </row>
        <row r="790">
          <cell r="E790" t="str">
            <v>nvt</v>
          </cell>
          <cell r="BM790">
            <v>0</v>
          </cell>
          <cell r="BN790" t="str">
            <v>nee</v>
          </cell>
        </row>
        <row r="791">
          <cell r="E791" t="str">
            <v>06/010713</v>
          </cell>
          <cell r="BM791">
            <v>-4541.3800000000047</v>
          </cell>
          <cell r="BN791" t="str">
            <v>nee</v>
          </cell>
        </row>
        <row r="792">
          <cell r="E792" t="str">
            <v>06/010713</v>
          </cell>
          <cell r="BM792">
            <v>0</v>
          </cell>
          <cell r="BN792" t="str">
            <v>nee</v>
          </cell>
        </row>
        <row r="793">
          <cell r="E793" t="str">
            <v>nvt</v>
          </cell>
          <cell r="BM793">
            <v>0</v>
          </cell>
          <cell r="BN793" t="str">
            <v>nee</v>
          </cell>
        </row>
        <row r="794">
          <cell r="E794" t="str">
            <v>nvt</v>
          </cell>
          <cell r="BM794">
            <v>0</v>
          </cell>
          <cell r="BN794" t="str">
            <v>nee</v>
          </cell>
        </row>
        <row r="795">
          <cell r="E795" t="str">
            <v>nvt</v>
          </cell>
          <cell r="BM795">
            <v>0</v>
          </cell>
          <cell r="BN795" t="str">
            <v>nee</v>
          </cell>
        </row>
        <row r="796">
          <cell r="E796" t="str">
            <v>nvt</v>
          </cell>
          <cell r="BM796">
            <v>0</v>
          </cell>
          <cell r="BN796" t="str">
            <v>nee</v>
          </cell>
        </row>
        <row r="797">
          <cell r="E797" t="str">
            <v>nvt</v>
          </cell>
          <cell r="BM797">
            <v>0</v>
          </cell>
          <cell r="BN797" t="str">
            <v>nee</v>
          </cell>
        </row>
        <row r="798">
          <cell r="E798" t="str">
            <v>06/010713</v>
          </cell>
          <cell r="BM798">
            <v>0</v>
          </cell>
          <cell r="BN798" t="str">
            <v>nee</v>
          </cell>
        </row>
        <row r="799">
          <cell r="E799" t="str">
            <v>nvt</v>
          </cell>
          <cell r="BM799">
            <v>0</v>
          </cell>
          <cell r="BN799" t="str">
            <v>nee</v>
          </cell>
        </row>
        <row r="800">
          <cell r="E800" t="str">
            <v>nvt</v>
          </cell>
          <cell r="BM800">
            <v>0</v>
          </cell>
          <cell r="BN800" t="str">
            <v>nee</v>
          </cell>
        </row>
        <row r="801">
          <cell r="E801" t="str">
            <v>nvt</v>
          </cell>
          <cell r="BM801">
            <v>0</v>
          </cell>
          <cell r="BN801" t="str">
            <v>nee</v>
          </cell>
        </row>
        <row r="802">
          <cell r="E802" t="str">
            <v>nvt</v>
          </cell>
          <cell r="BM802">
            <v>0</v>
          </cell>
          <cell r="BN802" t="str">
            <v>nee</v>
          </cell>
        </row>
        <row r="803">
          <cell r="E803" t="str">
            <v>nvt</v>
          </cell>
          <cell r="BM803">
            <v>0</v>
          </cell>
          <cell r="BN803" t="str">
            <v>nee</v>
          </cell>
        </row>
        <row r="804">
          <cell r="E804" t="str">
            <v>22/220126</v>
          </cell>
          <cell r="BM804">
            <v>0</v>
          </cell>
          <cell r="BN804" t="str">
            <v>nee</v>
          </cell>
        </row>
        <row r="805">
          <cell r="E805" t="str">
            <v>nvt</v>
          </cell>
          <cell r="BM805">
            <v>0</v>
          </cell>
          <cell r="BN805" t="str">
            <v>nee</v>
          </cell>
        </row>
        <row r="806">
          <cell r="E806" t="str">
            <v>nvt</v>
          </cell>
          <cell r="BM806">
            <v>0</v>
          </cell>
          <cell r="BN806" t="str">
            <v>nee</v>
          </cell>
        </row>
        <row r="807">
          <cell r="E807" t="str">
            <v>nvt</v>
          </cell>
          <cell r="BM807">
            <v>0</v>
          </cell>
          <cell r="BN807" t="str">
            <v>nee</v>
          </cell>
        </row>
        <row r="808">
          <cell r="E808" t="str">
            <v>nvt</v>
          </cell>
          <cell r="BM808">
            <v>0</v>
          </cell>
          <cell r="BN808" t="str">
            <v>nee</v>
          </cell>
        </row>
        <row r="809">
          <cell r="E809" t="str">
            <v>41/411901</v>
          </cell>
          <cell r="BM809">
            <v>0</v>
          </cell>
          <cell r="BN809" t="str">
            <v>nee</v>
          </cell>
        </row>
        <row r="810">
          <cell r="E810" t="str">
            <v>nvt</v>
          </cell>
          <cell r="BM810">
            <v>0</v>
          </cell>
          <cell r="BN810" t="str">
            <v>nee</v>
          </cell>
        </row>
        <row r="811">
          <cell r="E811" t="str">
            <v>nvt</v>
          </cell>
          <cell r="BM811">
            <v>0</v>
          </cell>
          <cell r="BN811" t="str">
            <v>nee</v>
          </cell>
        </row>
        <row r="812">
          <cell r="E812" t="str">
            <v>nvt</v>
          </cell>
          <cell r="BM812">
            <v>0</v>
          </cell>
          <cell r="BN812" t="str">
            <v>nee</v>
          </cell>
        </row>
        <row r="813">
          <cell r="E813" t="str">
            <v>nvt</v>
          </cell>
          <cell r="BM813">
            <v>0</v>
          </cell>
          <cell r="BN813" t="str">
            <v>nee</v>
          </cell>
        </row>
        <row r="814">
          <cell r="E814" t="str">
            <v>06/010753</v>
          </cell>
          <cell r="BM814">
            <v>-95.900000000000091</v>
          </cell>
          <cell r="BN814" t="str">
            <v>nee</v>
          </cell>
        </row>
        <row r="815">
          <cell r="E815" t="str">
            <v>nvt</v>
          </cell>
          <cell r="BM815">
            <v>0</v>
          </cell>
          <cell r="BN815" t="str">
            <v>nee</v>
          </cell>
        </row>
        <row r="816">
          <cell r="E816" t="str">
            <v>nvt</v>
          </cell>
          <cell r="BM816">
            <v>0</v>
          </cell>
          <cell r="BN816" t="str">
            <v>nee</v>
          </cell>
        </row>
        <row r="817">
          <cell r="E817" t="str">
            <v>nvt</v>
          </cell>
          <cell r="BM817">
            <v>0</v>
          </cell>
          <cell r="BN817" t="str">
            <v>nee</v>
          </cell>
        </row>
        <row r="818">
          <cell r="E818" t="str">
            <v>41/411109</v>
          </cell>
          <cell r="BM818">
            <v>0</v>
          </cell>
          <cell r="BN818" t="str">
            <v>nee</v>
          </cell>
        </row>
        <row r="819">
          <cell r="E819" t="str">
            <v>nvt</v>
          </cell>
          <cell r="BM819">
            <v>0</v>
          </cell>
          <cell r="BN819" t="str">
            <v>nee</v>
          </cell>
        </row>
        <row r="820">
          <cell r="E820" t="str">
            <v>nvt</v>
          </cell>
          <cell r="BM820">
            <v>0</v>
          </cell>
          <cell r="BN820" t="str">
            <v>nee</v>
          </cell>
        </row>
        <row r="821">
          <cell r="E821" t="str">
            <v>50/009049</v>
          </cell>
          <cell r="BM821">
            <v>0</v>
          </cell>
          <cell r="BN821" t="str">
            <v>nee</v>
          </cell>
        </row>
        <row r="822">
          <cell r="E822" t="str">
            <v>22/220043</v>
          </cell>
          <cell r="BM822">
            <v>0</v>
          </cell>
          <cell r="BN822" t="str">
            <v>nee</v>
          </cell>
        </row>
        <row r="823">
          <cell r="E823" t="str">
            <v>nvt</v>
          </cell>
          <cell r="BM823">
            <v>0</v>
          </cell>
          <cell r="BN823" t="str">
            <v>nee</v>
          </cell>
        </row>
        <row r="824">
          <cell r="E824" t="str">
            <v>22/220236</v>
          </cell>
          <cell r="BM824">
            <v>0</v>
          </cell>
          <cell r="BN824" t="str">
            <v>nee</v>
          </cell>
        </row>
        <row r="825">
          <cell r="E825" t="str">
            <v>nvt</v>
          </cell>
          <cell r="BM825">
            <v>0</v>
          </cell>
          <cell r="BN825" t="str">
            <v>nee</v>
          </cell>
        </row>
        <row r="826">
          <cell r="E826" t="str">
            <v>nvt</v>
          </cell>
          <cell r="BM826">
            <v>0</v>
          </cell>
          <cell r="BN826" t="str">
            <v>nee</v>
          </cell>
        </row>
        <row r="827">
          <cell r="E827" t="str">
            <v>nvt</v>
          </cell>
          <cell r="BM827">
            <v>0</v>
          </cell>
          <cell r="BN827" t="str">
            <v>nee</v>
          </cell>
        </row>
        <row r="828">
          <cell r="E828" t="str">
            <v>nvt</v>
          </cell>
          <cell r="BM828">
            <v>0</v>
          </cell>
          <cell r="BN828" t="str">
            <v>nee</v>
          </cell>
        </row>
        <row r="829">
          <cell r="E829" t="str">
            <v>nvt</v>
          </cell>
          <cell r="BM829">
            <v>0</v>
          </cell>
          <cell r="BN829" t="str">
            <v>nee</v>
          </cell>
        </row>
        <row r="830">
          <cell r="E830" t="str">
            <v>06/010518</v>
          </cell>
          <cell r="BM830">
            <v>-36.279999999999745</v>
          </cell>
          <cell r="BN830" t="str">
            <v>nee</v>
          </cell>
        </row>
        <row r="831">
          <cell r="E831" t="str">
            <v>nvt</v>
          </cell>
          <cell r="BM831">
            <v>0</v>
          </cell>
          <cell r="BN831" t="str">
            <v>nee</v>
          </cell>
        </row>
        <row r="832">
          <cell r="E832" t="str">
            <v>nvt</v>
          </cell>
          <cell r="BM832">
            <v>0</v>
          </cell>
          <cell r="BN832" t="str">
            <v>nee</v>
          </cell>
        </row>
        <row r="833">
          <cell r="E833" t="str">
            <v>nvt</v>
          </cell>
          <cell r="BM833">
            <v>0</v>
          </cell>
          <cell r="BN833" t="str">
            <v>nee</v>
          </cell>
        </row>
        <row r="834">
          <cell r="E834" t="str">
            <v>22/220140</v>
          </cell>
          <cell r="BM834">
            <v>0</v>
          </cell>
          <cell r="BN834" t="str">
            <v>nee</v>
          </cell>
        </row>
        <row r="835">
          <cell r="E835" t="str">
            <v>nvt</v>
          </cell>
          <cell r="BM835">
            <v>0</v>
          </cell>
          <cell r="BN835" t="str">
            <v>nee</v>
          </cell>
        </row>
        <row r="836">
          <cell r="E836" t="str">
            <v>nvt</v>
          </cell>
          <cell r="BM836">
            <v>0</v>
          </cell>
          <cell r="BN836" t="str">
            <v>nee</v>
          </cell>
        </row>
        <row r="837">
          <cell r="E837" t="str">
            <v>nvt</v>
          </cell>
          <cell r="BM837">
            <v>0</v>
          </cell>
          <cell r="BN837" t="str">
            <v>nee</v>
          </cell>
        </row>
        <row r="838">
          <cell r="E838" t="str">
            <v>nvt</v>
          </cell>
          <cell r="BM838">
            <v>0</v>
          </cell>
          <cell r="BN838" t="str">
            <v>nee</v>
          </cell>
        </row>
        <row r="839">
          <cell r="E839" t="str">
            <v>06/010702</v>
          </cell>
          <cell r="BM839">
            <v>0</v>
          </cell>
          <cell r="BN839" t="str">
            <v>nee</v>
          </cell>
        </row>
        <row r="840">
          <cell r="E840" t="str">
            <v>06/010702</v>
          </cell>
          <cell r="BM840">
            <v>0</v>
          </cell>
          <cell r="BN840" t="str">
            <v>nee</v>
          </cell>
        </row>
        <row r="841">
          <cell r="E841" t="str">
            <v>22/220097</v>
          </cell>
          <cell r="BM841">
            <v>0</v>
          </cell>
          <cell r="BN841" t="str">
            <v>ja</v>
          </cell>
        </row>
        <row r="842">
          <cell r="E842" t="str">
            <v>22/220097</v>
          </cell>
          <cell r="BM842">
            <v>0</v>
          </cell>
          <cell r="BN842" t="str">
            <v>nee</v>
          </cell>
        </row>
        <row r="843">
          <cell r="E843" t="str">
            <v>nvt</v>
          </cell>
          <cell r="BM843">
            <v>0</v>
          </cell>
          <cell r="BN843" t="str">
            <v>nee</v>
          </cell>
        </row>
        <row r="844">
          <cell r="E844" t="str">
            <v>nvt</v>
          </cell>
          <cell r="BM844">
            <v>0</v>
          </cell>
          <cell r="BN844" t="str">
            <v>nee</v>
          </cell>
        </row>
        <row r="845">
          <cell r="E845" t="str">
            <v>nvt</v>
          </cell>
          <cell r="BM845">
            <v>0</v>
          </cell>
          <cell r="BN845" t="str">
            <v>nee</v>
          </cell>
        </row>
        <row r="846">
          <cell r="E846" t="str">
            <v>nvt</v>
          </cell>
          <cell r="BM846">
            <v>0</v>
          </cell>
          <cell r="BN846" t="str">
            <v>nee</v>
          </cell>
        </row>
        <row r="847">
          <cell r="E847" t="str">
            <v>nvt</v>
          </cell>
          <cell r="BM847">
            <v>0</v>
          </cell>
          <cell r="BN847" t="str">
            <v>nee</v>
          </cell>
        </row>
        <row r="848">
          <cell r="E848" t="str">
            <v>nvt</v>
          </cell>
          <cell r="BM848">
            <v>0</v>
          </cell>
          <cell r="BN848" t="str">
            <v>nee</v>
          </cell>
        </row>
        <row r="849">
          <cell r="E849" t="str">
            <v>nvt</v>
          </cell>
          <cell r="BM849">
            <v>0</v>
          </cell>
          <cell r="BN849" t="str">
            <v>nee</v>
          </cell>
        </row>
        <row r="850">
          <cell r="E850" t="str">
            <v>nvt</v>
          </cell>
          <cell r="BM850">
            <v>0</v>
          </cell>
          <cell r="BN850" t="str">
            <v>nee</v>
          </cell>
        </row>
        <row r="851">
          <cell r="E851" t="str">
            <v>22/220008</v>
          </cell>
          <cell r="BM851">
            <v>0</v>
          </cell>
          <cell r="BN851" t="str">
            <v>nee</v>
          </cell>
        </row>
        <row r="852">
          <cell r="E852" t="str">
            <v>nvt</v>
          </cell>
          <cell r="BM852">
            <v>0</v>
          </cell>
          <cell r="BN852" t="str">
            <v>nee</v>
          </cell>
        </row>
        <row r="853">
          <cell r="E853" t="str">
            <v>nvt</v>
          </cell>
          <cell r="BM853">
            <v>0</v>
          </cell>
          <cell r="BN853" t="str">
            <v>nee</v>
          </cell>
        </row>
        <row r="854">
          <cell r="E854" t="str">
            <v>nvt</v>
          </cell>
          <cell r="BM854">
            <v>0</v>
          </cell>
          <cell r="BN854" t="str">
            <v>nee</v>
          </cell>
        </row>
        <row r="855">
          <cell r="E855" t="str">
            <v>nvt</v>
          </cell>
          <cell r="BM855">
            <v>0</v>
          </cell>
          <cell r="BN855" t="str">
            <v>nee</v>
          </cell>
        </row>
        <row r="856">
          <cell r="E856" t="str">
            <v>nvt</v>
          </cell>
          <cell r="BM856">
            <v>0</v>
          </cell>
          <cell r="BN856" t="str">
            <v>nee</v>
          </cell>
        </row>
        <row r="857">
          <cell r="E857" t="str">
            <v>nvt</v>
          </cell>
          <cell r="BM857">
            <v>0</v>
          </cell>
          <cell r="BN857" t="str">
            <v>nee</v>
          </cell>
        </row>
        <row r="858">
          <cell r="E858" t="str">
            <v>nvt</v>
          </cell>
          <cell r="BM858">
            <v>0</v>
          </cell>
          <cell r="BN858" t="str">
            <v>nee</v>
          </cell>
        </row>
        <row r="859">
          <cell r="E859" t="str">
            <v>nvt</v>
          </cell>
          <cell r="BM859">
            <v>0</v>
          </cell>
          <cell r="BN859" t="str">
            <v>nee</v>
          </cell>
        </row>
        <row r="860">
          <cell r="E860" t="str">
            <v>nvt</v>
          </cell>
          <cell r="BM860">
            <v>0</v>
          </cell>
          <cell r="BN860" t="str">
            <v>nee</v>
          </cell>
        </row>
        <row r="861">
          <cell r="E861" t="str">
            <v>nvt</v>
          </cell>
          <cell r="BM861">
            <v>0</v>
          </cell>
          <cell r="BN861" t="str">
            <v>nee</v>
          </cell>
        </row>
        <row r="862">
          <cell r="E862" t="str">
            <v>nvt</v>
          </cell>
          <cell r="BM862">
            <v>0</v>
          </cell>
          <cell r="BN862" t="str">
            <v>nee</v>
          </cell>
        </row>
        <row r="863">
          <cell r="E863" t="str">
            <v>nvt</v>
          </cell>
          <cell r="BM863">
            <v>0</v>
          </cell>
          <cell r="BN863" t="str">
            <v>nee</v>
          </cell>
        </row>
        <row r="864">
          <cell r="E864" t="str">
            <v>nvt</v>
          </cell>
          <cell r="BM864">
            <v>0</v>
          </cell>
          <cell r="BN864" t="str">
            <v>nee</v>
          </cell>
        </row>
        <row r="865">
          <cell r="E865" t="str">
            <v>nvt</v>
          </cell>
          <cell r="BM865">
            <v>0</v>
          </cell>
          <cell r="BN865" t="str">
            <v>nee</v>
          </cell>
        </row>
        <row r="866">
          <cell r="E866" t="str">
            <v>nvt</v>
          </cell>
          <cell r="BM866">
            <v>0</v>
          </cell>
          <cell r="BN866" t="str">
            <v>nee</v>
          </cell>
        </row>
        <row r="867">
          <cell r="E867" t="str">
            <v>nvt</v>
          </cell>
          <cell r="BM867">
            <v>0</v>
          </cell>
          <cell r="BN867" t="str">
            <v>nee</v>
          </cell>
        </row>
        <row r="868">
          <cell r="E868" t="str">
            <v>nvt</v>
          </cell>
          <cell r="BM868">
            <v>0</v>
          </cell>
          <cell r="BN868" t="str">
            <v>nee</v>
          </cell>
        </row>
        <row r="869">
          <cell r="E869" t="str">
            <v>nvt</v>
          </cell>
          <cell r="BM869">
            <v>0</v>
          </cell>
          <cell r="BN869" t="str">
            <v>nee</v>
          </cell>
        </row>
        <row r="870">
          <cell r="E870" t="str">
            <v>nvt</v>
          </cell>
          <cell r="BM870">
            <v>0</v>
          </cell>
          <cell r="BN870" t="str">
            <v>nee</v>
          </cell>
        </row>
        <row r="871">
          <cell r="E871" t="str">
            <v>nvt</v>
          </cell>
          <cell r="BM871">
            <v>0</v>
          </cell>
          <cell r="BN871" t="str">
            <v>nee</v>
          </cell>
        </row>
        <row r="872">
          <cell r="E872" t="str">
            <v>nvt</v>
          </cell>
          <cell r="BM872">
            <v>0</v>
          </cell>
          <cell r="BN872" t="str">
            <v>nee</v>
          </cell>
        </row>
        <row r="873">
          <cell r="E873" t="str">
            <v>nvt</v>
          </cell>
          <cell r="BM873">
            <v>0</v>
          </cell>
          <cell r="BN873" t="str">
            <v>nee</v>
          </cell>
        </row>
        <row r="874">
          <cell r="E874" t="str">
            <v>nvt</v>
          </cell>
          <cell r="BM874">
            <v>0</v>
          </cell>
          <cell r="BN874" t="str">
            <v>nee</v>
          </cell>
        </row>
        <row r="875">
          <cell r="E875" t="str">
            <v>nvt</v>
          </cell>
          <cell r="BM875">
            <v>0</v>
          </cell>
          <cell r="BN875" t="str">
            <v>nee</v>
          </cell>
        </row>
        <row r="876">
          <cell r="E876" t="str">
            <v>nvt</v>
          </cell>
          <cell r="BM876">
            <v>0</v>
          </cell>
          <cell r="BN876" t="str">
            <v>nee</v>
          </cell>
        </row>
        <row r="877">
          <cell r="E877" t="str">
            <v>nvt</v>
          </cell>
          <cell r="BM877">
            <v>0</v>
          </cell>
          <cell r="BN877" t="str">
            <v>nee</v>
          </cell>
        </row>
        <row r="878">
          <cell r="E878" t="str">
            <v>nvt</v>
          </cell>
          <cell r="BM878">
            <v>0</v>
          </cell>
          <cell r="BN878" t="str">
            <v>nee</v>
          </cell>
        </row>
        <row r="879">
          <cell r="E879" t="str">
            <v>nvt</v>
          </cell>
          <cell r="BM879">
            <v>0</v>
          </cell>
          <cell r="BN879" t="str">
            <v>nee</v>
          </cell>
        </row>
        <row r="880">
          <cell r="E880" t="str">
            <v>nvt</v>
          </cell>
          <cell r="BM880">
            <v>0</v>
          </cell>
          <cell r="BN880" t="str">
            <v>nee</v>
          </cell>
        </row>
        <row r="881">
          <cell r="E881" t="str">
            <v>nvt</v>
          </cell>
          <cell r="BM881">
            <v>0</v>
          </cell>
          <cell r="BN881" t="str">
            <v>nee</v>
          </cell>
        </row>
        <row r="882">
          <cell r="E882" t="str">
            <v>nvt</v>
          </cell>
          <cell r="BM882">
            <v>0</v>
          </cell>
          <cell r="BN882" t="str">
            <v>nee</v>
          </cell>
        </row>
        <row r="883">
          <cell r="E883" t="str">
            <v>nvt</v>
          </cell>
          <cell r="BM883">
            <v>0</v>
          </cell>
          <cell r="BN883" t="str">
            <v>nee</v>
          </cell>
        </row>
        <row r="884">
          <cell r="E884" t="str">
            <v>nvt</v>
          </cell>
          <cell r="BM884">
            <v>0</v>
          </cell>
          <cell r="BN884" t="str">
            <v>nee</v>
          </cell>
        </row>
        <row r="885">
          <cell r="E885" t="str">
            <v>nvt</v>
          </cell>
          <cell r="BM885">
            <v>0</v>
          </cell>
          <cell r="BN885" t="str">
            <v>nee</v>
          </cell>
        </row>
        <row r="886">
          <cell r="E886" t="str">
            <v>nvt</v>
          </cell>
          <cell r="BM886">
            <v>0</v>
          </cell>
          <cell r="BN886" t="str">
            <v>nee</v>
          </cell>
        </row>
        <row r="887">
          <cell r="E887" t="str">
            <v>nvt</v>
          </cell>
          <cell r="BM887">
            <v>0</v>
          </cell>
          <cell r="BN887" t="str">
            <v>nee</v>
          </cell>
        </row>
        <row r="888">
          <cell r="E888" t="str">
            <v>nvt</v>
          </cell>
          <cell r="BM888">
            <v>0</v>
          </cell>
          <cell r="BN888" t="str">
            <v>nee</v>
          </cell>
        </row>
        <row r="889">
          <cell r="E889" t="str">
            <v>nvt</v>
          </cell>
          <cell r="BM889">
            <v>0</v>
          </cell>
          <cell r="BN889" t="str">
            <v>nee</v>
          </cell>
        </row>
        <row r="890">
          <cell r="E890" t="str">
            <v>nvt</v>
          </cell>
          <cell r="BM890">
            <v>0</v>
          </cell>
          <cell r="BN890" t="str">
            <v>nee</v>
          </cell>
        </row>
        <row r="891">
          <cell r="E891" t="str">
            <v>nvt</v>
          </cell>
          <cell r="BM891">
            <v>0</v>
          </cell>
          <cell r="BN891" t="str">
            <v>nee</v>
          </cell>
        </row>
        <row r="892">
          <cell r="E892" t="str">
            <v>nvt</v>
          </cell>
          <cell r="BM892">
            <v>0</v>
          </cell>
          <cell r="BN892" t="str">
            <v>nee</v>
          </cell>
        </row>
        <row r="893">
          <cell r="E893" t="str">
            <v>nvt</v>
          </cell>
          <cell r="BM893">
            <v>0</v>
          </cell>
          <cell r="BN893" t="str">
            <v>nee</v>
          </cell>
        </row>
        <row r="894">
          <cell r="E894" t="str">
            <v>nvt</v>
          </cell>
          <cell r="BM894">
            <v>0</v>
          </cell>
          <cell r="BN894" t="str">
            <v>nee</v>
          </cell>
        </row>
        <row r="895">
          <cell r="E895" t="str">
            <v>nvt</v>
          </cell>
          <cell r="BM895">
            <v>0</v>
          </cell>
          <cell r="BN895" t="str">
            <v>nee</v>
          </cell>
        </row>
        <row r="896">
          <cell r="E896" t="str">
            <v>nvt</v>
          </cell>
          <cell r="BM896">
            <v>0</v>
          </cell>
          <cell r="BN896" t="str">
            <v>nee</v>
          </cell>
        </row>
        <row r="897">
          <cell r="E897" t="str">
            <v>nvt</v>
          </cell>
          <cell r="BM897">
            <v>0</v>
          </cell>
          <cell r="BN897" t="str">
            <v>nee</v>
          </cell>
        </row>
        <row r="898">
          <cell r="E898" t="str">
            <v>nvt</v>
          </cell>
          <cell r="BM898">
            <v>0</v>
          </cell>
          <cell r="BN898" t="str">
            <v>nee</v>
          </cell>
        </row>
        <row r="899">
          <cell r="E899" t="str">
            <v>nvt</v>
          </cell>
          <cell r="BM899">
            <v>0</v>
          </cell>
          <cell r="BN899" t="str">
            <v>nee</v>
          </cell>
        </row>
        <row r="900">
          <cell r="E900" t="str">
            <v>nvt</v>
          </cell>
          <cell r="BM900">
            <v>0</v>
          </cell>
          <cell r="BN900" t="str">
            <v>nee</v>
          </cell>
        </row>
      </sheetData>
      <sheetData sheetId="15">
        <row r="9">
          <cell r="J9">
            <v>22220182</v>
          </cell>
          <cell r="R9" t="str">
            <v>2019_A_B_OVP (algemeen kavel) + 2019_DGSF_TOTAAL (algemeen kavel)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J10">
            <v>6160201</v>
          </cell>
          <cell r="R10" t="str">
            <v>2019_A_B_OVP (algemeen kavel) + 2019_DGSF_TOTAAL (algemeen kavel)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J11">
            <v>50009601</v>
          </cell>
          <cell r="R11" t="str">
            <v>2019_A_B_OVP (algemeen kavel) + 2019_DGSF_TOTAAL (algemeen kavel)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J12">
            <v>66660209</v>
          </cell>
          <cell r="R12" t="str">
            <v>2019_A_B_OVP (algemeen kavel) + 2019_DGSF_TOTAAL (algemeen kavel)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J13">
            <v>6010916</v>
          </cell>
          <cell r="R13" t="str">
            <v>2019_A_B_OVP (algemeen kavel)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J14">
            <v>6080701</v>
          </cell>
          <cell r="R14" t="str">
            <v>2019_A_B_OVP (algemeen kavel)</v>
          </cell>
          <cell r="AJ14">
            <v>18975930</v>
          </cell>
          <cell r="AK14">
            <v>0</v>
          </cell>
          <cell r="AL14">
            <v>0</v>
          </cell>
          <cell r="AM14">
            <v>0.2</v>
          </cell>
          <cell r="AN14">
            <v>0</v>
          </cell>
          <cell r="AO14">
            <v>0</v>
          </cell>
        </row>
        <row r="15">
          <cell r="J15">
            <v>6010702</v>
          </cell>
          <cell r="R15" t="str">
            <v>2019_A_B_OVP (algemeen kavel)</v>
          </cell>
          <cell r="AJ15">
            <v>12474641</v>
          </cell>
          <cell r="AK15">
            <v>0</v>
          </cell>
          <cell r="AL15">
            <v>0</v>
          </cell>
          <cell r="AM15">
            <v>1</v>
          </cell>
          <cell r="AN15">
            <v>0.3</v>
          </cell>
          <cell r="AO15">
            <v>0</v>
          </cell>
        </row>
        <row r="16">
          <cell r="J16">
            <v>6160706</v>
          </cell>
          <cell r="R16" t="str">
            <v>2019_A_B_OVP (algemeen kavel)</v>
          </cell>
          <cell r="AJ16">
            <v>4831050</v>
          </cell>
          <cell r="AK16">
            <v>0</v>
          </cell>
          <cell r="AL16">
            <v>0</v>
          </cell>
          <cell r="AM16">
            <v>0.3</v>
          </cell>
          <cell r="AN16">
            <v>0</v>
          </cell>
          <cell r="AO16">
            <v>0</v>
          </cell>
        </row>
        <row r="17">
          <cell r="J17">
            <v>6010852</v>
          </cell>
          <cell r="R17" t="str">
            <v>2019_A_B_OVP (algemeen kavel)</v>
          </cell>
          <cell r="AJ17">
            <v>5614112</v>
          </cell>
          <cell r="AK17">
            <v>0</v>
          </cell>
          <cell r="AL17">
            <v>0</v>
          </cell>
          <cell r="AM17">
            <v>1</v>
          </cell>
          <cell r="AN17">
            <v>0.3</v>
          </cell>
          <cell r="AO17">
            <v>0</v>
          </cell>
        </row>
        <row r="18">
          <cell r="J18">
            <v>6130802</v>
          </cell>
          <cell r="R18" t="str">
            <v>2019_A_B_OVP (algemeen kavel)</v>
          </cell>
          <cell r="AJ18">
            <v>1939537</v>
          </cell>
          <cell r="AK18">
            <v>0</v>
          </cell>
          <cell r="AL18">
            <v>0</v>
          </cell>
          <cell r="AM18">
            <v>1</v>
          </cell>
          <cell r="AN18">
            <v>0.3</v>
          </cell>
          <cell r="AO18">
            <v>0</v>
          </cell>
        </row>
        <row r="19">
          <cell r="J19">
            <v>6011115</v>
          </cell>
          <cell r="R19" t="str">
            <v>2019_A_B_OVP (algemeen kavel)</v>
          </cell>
          <cell r="AJ19">
            <v>5438133</v>
          </cell>
          <cell r="AK19">
            <v>0</v>
          </cell>
          <cell r="AL19">
            <v>0</v>
          </cell>
          <cell r="AM19">
            <v>0.3</v>
          </cell>
          <cell r="AN19">
            <v>0</v>
          </cell>
          <cell r="AO19">
            <v>0</v>
          </cell>
        </row>
        <row r="20">
          <cell r="J20">
            <v>22220097</v>
          </cell>
          <cell r="R20" t="str">
            <v>2019_A_B_OVP (algemeen kavel)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J21">
            <v>6011035</v>
          </cell>
          <cell r="R21" t="str">
            <v>2019_A_B_OVP (algemeen kavel)</v>
          </cell>
          <cell r="AJ21">
            <v>0</v>
          </cell>
          <cell r="AK21">
            <v>0</v>
          </cell>
          <cell r="AL21">
            <v>0</v>
          </cell>
          <cell r="AM21">
            <v>0.3</v>
          </cell>
          <cell r="AN21">
            <v>0</v>
          </cell>
          <cell r="AO21">
            <v>0</v>
          </cell>
        </row>
        <row r="22">
          <cell r="J22">
            <v>6011118</v>
          </cell>
          <cell r="R22" t="str">
            <v>2019_A_B_OVP (algemeen kavel)</v>
          </cell>
          <cell r="AJ22">
            <v>0</v>
          </cell>
          <cell r="AK22">
            <v>0</v>
          </cell>
          <cell r="AL22">
            <v>0</v>
          </cell>
          <cell r="AM22">
            <v>0.3</v>
          </cell>
          <cell r="AN22">
            <v>0</v>
          </cell>
          <cell r="AO22">
            <v>0</v>
          </cell>
        </row>
        <row r="23">
          <cell r="J23">
            <v>6010859</v>
          </cell>
          <cell r="R23" t="str">
            <v>2019_A_B_OVP (algemeen kavel)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J24">
            <v>6010619</v>
          </cell>
          <cell r="R24" t="str">
            <v>2019_A_B_OVP (algemeen kavel)</v>
          </cell>
          <cell r="AJ24">
            <v>13344889</v>
          </cell>
          <cell r="AK24">
            <v>0</v>
          </cell>
          <cell r="AL24">
            <v>0</v>
          </cell>
          <cell r="AM24">
            <v>0.5</v>
          </cell>
          <cell r="AN24">
            <v>0</v>
          </cell>
          <cell r="AO24">
            <v>0</v>
          </cell>
        </row>
        <row r="25">
          <cell r="J25">
            <v>22220330</v>
          </cell>
          <cell r="R25" t="str">
            <v>2019_A_B_OVP (algemeen kavel)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J26">
            <v>6010618</v>
          </cell>
          <cell r="R26" t="str">
            <v>2019_A_B_OVP (algemeen kavel)</v>
          </cell>
          <cell r="AJ26">
            <v>19634200</v>
          </cell>
          <cell r="AK26">
            <v>0</v>
          </cell>
          <cell r="AL26">
            <v>0</v>
          </cell>
          <cell r="AM26">
            <v>0.5</v>
          </cell>
          <cell r="AN26">
            <v>0</v>
          </cell>
          <cell r="AO26">
            <v>0</v>
          </cell>
        </row>
        <row r="27">
          <cell r="J27">
            <v>6011108</v>
          </cell>
          <cell r="R27" t="str">
            <v>2019_A_B_OVP (algemeen kavel)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J28">
            <v>6011113</v>
          </cell>
          <cell r="R28" t="str">
            <v>2019_A_B_OVP (algemeen kavel)</v>
          </cell>
          <cell r="AJ28">
            <v>0</v>
          </cell>
          <cell r="AK28">
            <v>0</v>
          </cell>
          <cell r="AL28">
            <v>0</v>
          </cell>
          <cell r="AM28">
            <v>0.35</v>
          </cell>
          <cell r="AN28">
            <v>0</v>
          </cell>
          <cell r="AO28">
            <v>0</v>
          </cell>
        </row>
        <row r="29">
          <cell r="J29">
            <v>6011033</v>
          </cell>
          <cell r="R29" t="str">
            <v>2019_A_B_OVP (algemeen kavel)</v>
          </cell>
          <cell r="AJ29">
            <v>11180737</v>
          </cell>
          <cell r="AK29">
            <v>0</v>
          </cell>
          <cell r="AL29">
            <v>0</v>
          </cell>
          <cell r="AM29">
            <v>1</v>
          </cell>
          <cell r="AN29">
            <v>0.35</v>
          </cell>
          <cell r="AO29">
            <v>0</v>
          </cell>
        </row>
        <row r="30">
          <cell r="J30">
            <v>6010209</v>
          </cell>
          <cell r="R30" t="str">
            <v>2019_A_B_OVP (algemeen kavel)</v>
          </cell>
          <cell r="AJ30">
            <v>0</v>
          </cell>
          <cell r="AK30">
            <v>0</v>
          </cell>
          <cell r="AL30">
            <v>0</v>
          </cell>
          <cell r="AM30">
            <v>0.5</v>
          </cell>
          <cell r="AN30">
            <v>0</v>
          </cell>
          <cell r="AO30">
            <v>0</v>
          </cell>
        </row>
        <row r="31">
          <cell r="J31">
            <v>6080801</v>
          </cell>
          <cell r="R31" t="str">
            <v>2019_A_B_OVP (algemeen kavel)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J32">
            <v>6010210</v>
          </cell>
          <cell r="R32" t="str">
            <v>2019_A_B_OVP (algemeen kavel)</v>
          </cell>
          <cell r="AJ32">
            <v>5919137</v>
          </cell>
          <cell r="AK32">
            <v>0</v>
          </cell>
          <cell r="AL32">
            <v>0</v>
          </cell>
          <cell r="AM32">
            <v>0.5</v>
          </cell>
          <cell r="AN32">
            <v>0</v>
          </cell>
          <cell r="AO32">
            <v>0</v>
          </cell>
        </row>
        <row r="33">
          <cell r="J33">
            <v>41412107</v>
          </cell>
          <cell r="R33" t="str">
            <v>2019_A_B_OVP (algemeen kavel) + 2019_DGSF_TOTAAL (algemeen kavel)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J34">
            <v>47471028</v>
          </cell>
          <cell r="R34" t="str">
            <v>2019_A_B_OVP (algemeen kavel) + 2019_DGSF_TOTAAL (algemeen kavel)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</row>
        <row r="35">
          <cell r="J35">
            <v>22220469</v>
          </cell>
          <cell r="R35" t="str">
            <v>2019_A_B_OVP (algemeen kavel) + 2019_DGSF_TOTAAL (algemeen kavel)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J36">
            <v>22220472</v>
          </cell>
          <cell r="R36" t="str">
            <v>2019_A_B_OVP (algemeen kavel) + 2019_DGSF_TOTAAL (algemeen kavel)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J37">
            <v>22220117</v>
          </cell>
          <cell r="R37" t="str">
            <v>2019_A_B_OVP (algemeen kavel) + 2019_DGSF_TOTAAL (algemeen kavel)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J38">
            <v>22220288</v>
          </cell>
          <cell r="R38" t="str">
            <v>2019_A_B_OVP (algemeen kavel) + 2019_DGSF_TOTAAL (algemeen kavel)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39">
          <cell r="J39">
            <v>50009052</v>
          </cell>
          <cell r="R39" t="str">
            <v>2019_A_B_OVP (algemeen kavel) + 2019_DGSF_TOTAAL (algemeen kavel)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</row>
        <row r="40">
          <cell r="J40">
            <v>22220558</v>
          </cell>
          <cell r="R40" t="str">
            <v>2019_A_B_OVP (algemeen kavel) + 2019_DGSF_TOTAAL (algemeen kavel)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J41">
            <v>22220003</v>
          </cell>
          <cell r="R41" t="str">
            <v>2019_A_B_OVP (algemeen kavel) + 2019_DGSF_TOTAAL (algemeen kavel)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J42">
            <v>47470091</v>
          </cell>
          <cell r="R42" t="str">
            <v>2019_A_B_OVP (algemeen kavel) + 2019_DGSF_TOTAAL (algemeen kavel)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J43">
            <v>41411410</v>
          </cell>
          <cell r="R43" t="str">
            <v>2019_A_B_OVP (algemeen kavel) + 2019_DGSF_TOTAAL (algemeen kavel)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J44">
            <v>41410410</v>
          </cell>
          <cell r="R44" t="str">
            <v>2019_A_B_OVP (algemeen kavel) + 2019_DGSF_TOTAAL (algemeen kavel)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J45">
            <v>6504928</v>
          </cell>
          <cell r="R45" t="str">
            <v>2019_A_B_OVP (algemeen kavel) + 2019_DGSF_TOTAAL (algemeen kavel)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J46">
            <v>41412108</v>
          </cell>
          <cell r="R46" t="str">
            <v>2019_A_B_OVP (algemeen kavel) + 2019_DGSF_TOTAAL (algemeen kavel)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J47">
            <v>22220370</v>
          </cell>
          <cell r="R47" t="str">
            <v>2019_A_B_OVP (algemeen kavel) + 2019_DGSF_TOTAAL (algemeen kavel)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J48">
            <v>18009301</v>
          </cell>
          <cell r="R48" t="str">
            <v>2019_A_B_OVP (algemeen kavel) + 2019_DGSF_TOTAAL (algemeen kavel)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J49">
            <v>22220163</v>
          </cell>
          <cell r="R49" t="str">
            <v>2019_A_B_OVP (algemeen kavel) + 2019_DGSF_TOTAAL (algemeen kavel)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J50">
            <v>34009100</v>
          </cell>
          <cell r="R50" t="str">
            <v>2019_A_B_OVP (algemeen kavel) + 2019_DGSF_TOTAAL (algemeen kavel)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J51">
            <v>20000988</v>
          </cell>
          <cell r="R51" t="str">
            <v>2019_A_B_OVP (algemeen kavel) + 2019_DGSF_TOTAAL (algemeen kavel)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J52">
            <v>22220240</v>
          </cell>
          <cell r="R52" t="str">
            <v>2019_A_B_OVP (algemeen kavel) + 2019_DGSF_TOTAAL (algemeen kavel)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J53">
            <v>50009605</v>
          </cell>
          <cell r="R53" t="str">
            <v>2019_A_B_OVP (algemeen kavel) + 2019_DGSF_TOTAAL (algemeen kavel)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J54">
            <v>22220446</v>
          </cell>
          <cell r="R54" t="str">
            <v>2019_A_B_OVP (algemeen kavel) + 2019_DGSF_TOTAAL (algemeen kavel)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J55">
            <v>47471807</v>
          </cell>
          <cell r="R55" t="str">
            <v>2019_A_B_OVP (algemeen kavel) + 2019_DGSF_TOTAAL (algemeen kavel)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J56">
            <v>41410419</v>
          </cell>
          <cell r="R56" t="str">
            <v>2019_A_B_OVP (algemeen kavel) + 2019_DGSF_TOTAAL (algemeen kavel)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J57">
            <v>22220266</v>
          </cell>
          <cell r="R57" t="str">
            <v>2019_A_B_OVP (algemeen kavel) + 2019_DGSF_TOTAAL (algemeen kavel)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8">
          <cell r="J58">
            <v>41412907</v>
          </cell>
          <cell r="R58" t="str">
            <v>2019_A_B_OVP (algemeen kavel) + 2019_DGSF_TOTAAL (algemeen kavel)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</row>
        <row r="59">
          <cell r="J59">
            <v>22220214</v>
          </cell>
          <cell r="R59" t="str">
            <v>2019_A_B_OVP (algemeen kavel) + 2019_DGSF_TOTAAL (algemeen kavel)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J60">
            <v>22220263</v>
          </cell>
          <cell r="R60" t="str">
            <v>2019_A_B_OVP (algemeen kavel) + 2019_DGSF_TOTAAL (algemeen kavel)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J61">
            <v>6010805</v>
          </cell>
          <cell r="R61" t="str">
            <v>2019_DGSF_TOTAAL (algemeen kavel) - 2019_NFU-NVZ-ZN_NILO-_DARA-_BOSUTINIB (algemeen kavel)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</row>
        <row r="62">
          <cell r="J62">
            <v>6011036</v>
          </cell>
          <cell r="R62" t="str">
            <v>2019_DGSF_TOTAAL (algemeen kavel) - 2019_NFU-NVZ-ZN_NILO-_DARA-_BOSUTINIB (algemeen kavel)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</row>
        <row r="63">
          <cell r="J63">
            <v>6010752</v>
          </cell>
          <cell r="R63" t="str">
            <v>2019_DGSF_TOTAAL (algemeen kavel) - 2019_NFU-NVZ-ZN_NILO-_DARA-_BOSUTINIB (algemeen kavel)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</row>
        <row r="64">
          <cell r="J64">
            <v>6010758</v>
          </cell>
          <cell r="R64" t="str">
            <v>2019_DGSF_TOTAAL (algemeen kavel) - 2019_NFU-NVZ-ZN_NILO-_DARA-_BOSUTINIB (algemeen kavel)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</row>
        <row r="65">
          <cell r="J65">
            <v>6010861</v>
          </cell>
          <cell r="R65" t="str">
            <v>2019_DGSF_TOTAAL (algemeen kavel) - 2019_NFU-NVZ-ZN_NILO-_DARA-_BOSUTINIB (algemeen kavel)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</row>
        <row r="66">
          <cell r="J66">
            <v>6011113</v>
          </cell>
          <cell r="R66" t="str">
            <v>2019_DGSF_TOTAAL (algemeen kavel) - 2019_NFU-NVZ-ZN_NILO-_DARA-_BOSUTINIB (algemeen kavel)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</row>
        <row r="67">
          <cell r="J67">
            <v>6020701</v>
          </cell>
          <cell r="R67" t="str">
            <v>2019_I06020701_NIERTRANSPLANTATIES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</row>
        <row r="68">
          <cell r="J68">
            <v>6011036</v>
          </cell>
          <cell r="R68" t="str">
            <v>2019_A_B_OVP (algemeen kavel) - 2019_LDKS (algemeen kavel) - 2019_IC-DAG_TYPE1_TYPE2 (algemeen kavel)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</row>
        <row r="69">
          <cell r="J69">
            <v>6010533</v>
          </cell>
          <cell r="R69" t="str">
            <v>2019_A_B_OVP (algemeen kavel) - 2019_LDKS (algemeen kavel) - 2019_IC-DAG_TYPE1_TYPE2 (algemeen kavel)</v>
          </cell>
          <cell r="AJ69">
            <v>0</v>
          </cell>
          <cell r="AK69">
            <v>0</v>
          </cell>
          <cell r="AL69">
            <v>0</v>
          </cell>
          <cell r="AM69">
            <v>0.5</v>
          </cell>
          <cell r="AN69">
            <v>0</v>
          </cell>
          <cell r="AO69">
            <v>0</v>
          </cell>
        </row>
        <row r="70">
          <cell r="J70">
            <v>6020502</v>
          </cell>
          <cell r="R70" t="str">
            <v>2019_I06020502_TRANSPLANTATIES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</row>
        <row r="71">
          <cell r="J71">
            <v>6010831</v>
          </cell>
          <cell r="R71" t="str">
            <v>2019_NFU-NVZ-ZN_NILO-_DARA-_BOSUTINIB (algemeen kavel) - 2019_NIEUWE_DGSF (algemeen kavel)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</row>
        <row r="72">
          <cell r="J72">
            <v>6020702</v>
          </cell>
          <cell r="R72" t="str">
            <v>2019_DGSF_TOTAAL (algemeen kavel) - 2019_I06020702_STOLL_WEES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</row>
        <row r="73">
          <cell r="J73">
            <v>6010535</v>
          </cell>
          <cell r="R73" t="str">
            <v>2019_DIEP_VENEUZE_INTERVENTIES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</row>
        <row r="74">
          <cell r="J74">
            <v>6011032</v>
          </cell>
          <cell r="R74" t="str">
            <v>2019_NFU-NVZ-ZN_NILO-_DARA-_BOSUTINIB (algemeen kavel)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</row>
        <row r="75">
          <cell r="J75">
            <v>6010916</v>
          </cell>
          <cell r="R75" t="str">
            <v>2019_NFU-NVZ-ZN_NILO-_DARA-_BOSUTINIB (algemeen kavel)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</row>
        <row r="76">
          <cell r="J76">
            <v>6010702</v>
          </cell>
          <cell r="R76" t="str">
            <v>2019_NFU-NVZ-ZN_NILO-_DARA-_BOSUTINIB (algemeen kavel)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</row>
        <row r="77">
          <cell r="J77">
            <v>6010852</v>
          </cell>
          <cell r="R77" t="str">
            <v>2019_NFU-NVZ-ZN_NILO-_DARA-_BOSUTINIB (algemeen kavel)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</row>
        <row r="78">
          <cell r="J78">
            <v>6020806</v>
          </cell>
          <cell r="R78" t="str">
            <v>2019_NFU-NVZ-ZN_NILO-_DARA-_BOSUTINIB (algemeen kavel)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</row>
        <row r="79">
          <cell r="J79">
            <v>6010867</v>
          </cell>
          <cell r="R79" t="str">
            <v>2019_NFU-NVZ-ZN_NILO-_DARA-_BOSUTINIB (algemeen kavel)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</row>
        <row r="80">
          <cell r="J80">
            <v>6010419</v>
          </cell>
          <cell r="R80" t="str">
            <v>2019_NFU-NVZ-ZN_NILO-_DARA-_BOSUTINIB (algemeen kavel)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</row>
        <row r="81">
          <cell r="J81">
            <v>6010805</v>
          </cell>
          <cell r="R81" t="str">
            <v>2019_NFU-NVZ-ZN_NILO-_DARA-_BOSUTINIB (algemeen kavel)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</row>
        <row r="82">
          <cell r="J82">
            <v>6011036</v>
          </cell>
          <cell r="R82" t="str">
            <v>2019_NFU-NVZ-ZN_NILO-_DARA-_BOSUTINIB (algemeen kavel)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</row>
        <row r="83">
          <cell r="J83">
            <v>6010752</v>
          </cell>
          <cell r="R83" t="str">
            <v>2019_NFU-NVZ-ZN_NILO-_DARA-_BOSUTINIB (algemeen kavel)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</row>
        <row r="84">
          <cell r="J84">
            <v>6010865</v>
          </cell>
          <cell r="R84" t="str">
            <v>2019_A_B_OVP (algemeen kavel) - 2019_LDKS (algemeen kavel) - 2019_CARDIOMEMS - 2019_I06010865_ARTROSE</v>
          </cell>
          <cell r="AJ84">
            <v>125679368</v>
          </cell>
          <cell r="AK84">
            <v>0</v>
          </cell>
          <cell r="AL84">
            <v>0</v>
          </cell>
          <cell r="AM84">
            <v>0.5</v>
          </cell>
          <cell r="AN84">
            <v>0</v>
          </cell>
          <cell r="AO84">
            <v>0</v>
          </cell>
        </row>
        <row r="85">
          <cell r="J85">
            <v>6010417</v>
          </cell>
          <cell r="R85" t="str">
            <v>2019_A_B_OVP (algemeen kavel) - 2019_I06010417_THUISDIALYSE - 2019_I06010417_REVALIDATIE</v>
          </cell>
          <cell r="AJ85">
            <v>75605265</v>
          </cell>
          <cell r="AK85">
            <v>0</v>
          </cell>
          <cell r="AL85">
            <v>0</v>
          </cell>
          <cell r="AM85">
            <v>0.5</v>
          </cell>
          <cell r="AN85">
            <v>0</v>
          </cell>
          <cell r="AO85">
            <v>0</v>
          </cell>
        </row>
        <row r="86">
          <cell r="J86">
            <v>6280501</v>
          </cell>
          <cell r="R86" t="str">
            <v>2019_I06280501_NACALCULATIE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</row>
        <row r="87">
          <cell r="J87">
            <v>6010535</v>
          </cell>
          <cell r="R87" t="str">
            <v>2019_I06010535_NEUROSTIMULATOREN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J88">
            <v>6020701</v>
          </cell>
          <cell r="R88" t="str">
            <v>2019_I06020701_ALLOGENE_STAMCEL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</row>
        <row r="89">
          <cell r="J89">
            <v>6010518</v>
          </cell>
          <cell r="R89" t="str">
            <v>2019_DGSF_TOTAAL (algemeen kavel) - 2019_BORSTKANKERZORG_SANTEON (algemeen kavel)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</row>
        <row r="90">
          <cell r="J90">
            <v>6011037</v>
          </cell>
          <cell r="R90" t="str">
            <v>2019_LDKS (algemeen kavel)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</row>
        <row r="91">
          <cell r="J91">
            <v>6010534</v>
          </cell>
          <cell r="R91" t="str">
            <v>2019_LDKS (algemeen kavel)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</row>
        <row r="92">
          <cell r="J92">
            <v>6010866</v>
          </cell>
          <cell r="R92" t="str">
            <v>2019_LDKS (algemeen kavel)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</row>
        <row r="93">
          <cell r="J93">
            <v>6010107</v>
          </cell>
          <cell r="R93" t="str">
            <v>2019_LDKS (algemeen kavel)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</row>
        <row r="94">
          <cell r="J94">
            <v>6010754</v>
          </cell>
          <cell r="R94" t="str">
            <v>2019_LDKS (algemeen kavel)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</row>
        <row r="95">
          <cell r="J95">
            <v>6020101</v>
          </cell>
          <cell r="R95" t="str">
            <v>2019_LDKS (algemeen kavel)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</row>
        <row r="96">
          <cell r="J96">
            <v>6010421</v>
          </cell>
          <cell r="R96" t="str">
            <v>2019_LDKS (algemeen kavel)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</row>
        <row r="97">
          <cell r="J97">
            <v>6010901</v>
          </cell>
          <cell r="R97" t="str">
            <v>2019_LDKS (algemeen kavel)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</row>
        <row r="98">
          <cell r="J98">
            <v>6010867</v>
          </cell>
          <cell r="R98" t="str">
            <v>2019_LDKS (algemeen kavel)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</row>
        <row r="99">
          <cell r="J99">
            <v>6011034</v>
          </cell>
          <cell r="R99" t="str">
            <v>2019_LDKS (algemeen kavel)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</row>
        <row r="100">
          <cell r="J100">
            <v>6010536</v>
          </cell>
          <cell r="R100" t="str">
            <v>2019_LDKS (algemeen kavel)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</row>
        <row r="101">
          <cell r="J101">
            <v>22220106</v>
          </cell>
          <cell r="R101" t="str">
            <v>2019_LDKS (algemeen kavel)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</row>
        <row r="102">
          <cell r="J102">
            <v>6010205</v>
          </cell>
          <cell r="R102" t="str">
            <v>2019_LDKS (algemeen kavel)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</row>
        <row r="103">
          <cell r="J103">
            <v>6010805</v>
          </cell>
          <cell r="R103" t="str">
            <v>2019_LDKS (algemeen kavel)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</row>
        <row r="104">
          <cell r="J104">
            <v>6010535</v>
          </cell>
          <cell r="R104" t="str">
            <v>2019_LDKS (algemeen kavel)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</row>
        <row r="105">
          <cell r="J105">
            <v>6011036</v>
          </cell>
          <cell r="R105" t="str">
            <v>2019_LDKS (algemeen kavel)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</row>
        <row r="106">
          <cell r="J106">
            <v>6010865</v>
          </cell>
          <cell r="R106" t="str">
            <v>2019_LDKS (algemeen kavel)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</row>
        <row r="107">
          <cell r="J107">
            <v>6010752</v>
          </cell>
          <cell r="R107" t="str">
            <v>2019_LDKS (algemeen kavel)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</row>
        <row r="108">
          <cell r="J108">
            <v>6010420</v>
          </cell>
          <cell r="R108" t="str">
            <v>2019_LDKS (algemeen kavel)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</row>
        <row r="109">
          <cell r="J109">
            <v>6011201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</row>
        <row r="110">
          <cell r="J110">
            <v>22220775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</row>
        <row r="111">
          <cell r="J111">
            <v>22220473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</row>
        <row r="112">
          <cell r="J112">
            <v>22220699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</row>
        <row r="113">
          <cell r="J113">
            <v>47472893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</row>
        <row r="114">
          <cell r="J114">
            <v>22221027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</row>
        <row r="115">
          <cell r="J115">
            <v>22221094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</row>
        <row r="116">
          <cell r="J116">
            <v>22220904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</row>
        <row r="117">
          <cell r="J117">
            <v>22220394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</row>
        <row r="118">
          <cell r="J118">
            <v>22220824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</row>
        <row r="119">
          <cell r="J119">
            <v>22227119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</row>
        <row r="120">
          <cell r="J120">
            <v>84055877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</row>
        <row r="121">
          <cell r="J121">
            <v>22220201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</row>
        <row r="122">
          <cell r="J122">
            <v>22220884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</row>
        <row r="123">
          <cell r="J123">
            <v>22227239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J124">
            <v>6010760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</row>
        <row r="125">
          <cell r="J125">
            <v>22227028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</row>
        <row r="126">
          <cell r="J126">
            <v>22220464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</row>
        <row r="127">
          <cell r="J127">
            <v>6160707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</row>
        <row r="128">
          <cell r="J128">
            <v>22227327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</row>
        <row r="129">
          <cell r="J129">
            <v>6010211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</row>
        <row r="130">
          <cell r="J130">
            <v>22227533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</row>
        <row r="131">
          <cell r="J131">
            <v>22220006</v>
          </cell>
          <cell r="R131" t="str">
            <v>2019_A_B_OVP (algemeen kavel) + 2019_DGSF_TOTAAL (algemeen kavel) - 2019_LDKS (algemeen kavel)</v>
          </cell>
          <cell r="AJ131">
            <v>4209464</v>
          </cell>
          <cell r="AK131">
            <v>0</v>
          </cell>
          <cell r="AL131">
            <v>0</v>
          </cell>
          <cell r="AM131">
            <v>0.3</v>
          </cell>
          <cell r="AN131">
            <v>0</v>
          </cell>
          <cell r="AO131">
            <v>0</v>
          </cell>
        </row>
        <row r="132">
          <cell r="J132">
            <v>6010831</v>
          </cell>
          <cell r="R132" t="str">
            <v>2019_NIEUWE_DGSF (algemeen kavel)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</row>
        <row r="133">
          <cell r="J133">
            <v>6010713</v>
          </cell>
          <cell r="R133" t="str">
            <v>2019_I06010713_frictiekosten_transitiekosten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</row>
        <row r="134">
          <cell r="J134">
            <v>6010855</v>
          </cell>
          <cell r="R134" t="str">
            <v>2019_I06010855_SACRALE_NEUROMODULATIE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</row>
        <row r="135">
          <cell r="J135">
            <v>6010855</v>
          </cell>
          <cell r="R135" t="str">
            <v>2019_A_B_OVP (algemeen kavel) - 2019_I06010855_SACRALE_NEUROMODULATIE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</row>
        <row r="136">
          <cell r="J136">
            <v>6010865</v>
          </cell>
          <cell r="R136" t="str">
            <v>2019_I06010865_ARTROSE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</row>
        <row r="137">
          <cell r="J137">
            <v>6010862</v>
          </cell>
          <cell r="R137" t="str">
            <v>2019_IC-DAG_TYPE1_TYPE2 (algemeen kavel)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</row>
        <row r="138">
          <cell r="J138">
            <v>6011036</v>
          </cell>
          <cell r="R138" t="str">
            <v>2019_IC-DAG_TYPE1_TYPE2 (algemeen kavel)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</row>
        <row r="139">
          <cell r="J139">
            <v>6010533</v>
          </cell>
          <cell r="R139" t="str">
            <v>2019_IC-DAG_TYPE1_TYPE2 (algemeen kavel)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</row>
        <row r="140">
          <cell r="J140">
            <v>6010831</v>
          </cell>
          <cell r="R140" t="str">
            <v>2019_IC-DAG_TYPE1_TYPE2 (algemeen kavel)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</row>
        <row r="141">
          <cell r="J141">
            <v>6010755</v>
          </cell>
          <cell r="R141" t="str">
            <v>2019_IC-DAG_TYPE1_TYPE2 (algemeen kavel)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</row>
        <row r="142">
          <cell r="J142">
            <v>6010752</v>
          </cell>
          <cell r="R142" t="str">
            <v>2019_A_B_OVP (algemeen kavel) - 2019_LDKS (algemeen kavel)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</row>
        <row r="143">
          <cell r="J143">
            <v>6010848</v>
          </cell>
          <cell r="R143" t="str">
            <v>2019_A_B_OVP (algemeen kavel) - 2019_LDKS (algemeen kavel)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</row>
        <row r="144">
          <cell r="J144">
            <v>6010534</v>
          </cell>
          <cell r="R144" t="str">
            <v>2019_A_B_OVP (algemeen kavel) - 2019_LDKS (algemeen kavel)</v>
          </cell>
          <cell r="AJ144">
            <v>6426909</v>
          </cell>
          <cell r="AK144">
            <v>6554175</v>
          </cell>
          <cell r="AL144">
            <v>6872338</v>
          </cell>
          <cell r="AM144">
            <v>1</v>
          </cell>
          <cell r="AN144">
            <v>0.2</v>
          </cell>
          <cell r="AO144">
            <v>0.5</v>
          </cell>
        </row>
        <row r="145">
          <cell r="J145">
            <v>6010421</v>
          </cell>
          <cell r="R145" t="str">
            <v>2019_A_B_OVP (algemeen kavel) - 2019_LDKS (algemeen kavel)</v>
          </cell>
          <cell r="AJ145">
            <v>8288399</v>
          </cell>
          <cell r="AK145">
            <v>0</v>
          </cell>
          <cell r="AL145">
            <v>0</v>
          </cell>
          <cell r="AM145">
            <v>0.5</v>
          </cell>
          <cell r="AN145">
            <v>0</v>
          </cell>
          <cell r="AO145">
            <v>0</v>
          </cell>
        </row>
        <row r="146">
          <cell r="J146">
            <v>6010901</v>
          </cell>
          <cell r="R146" t="str">
            <v>2019_A_B_OVP (algemeen kavel) - 2019_LDKS (algemeen kavel)</v>
          </cell>
          <cell r="AJ146">
            <v>4198658</v>
          </cell>
          <cell r="AK146">
            <v>0</v>
          </cell>
          <cell r="AL146">
            <v>0</v>
          </cell>
          <cell r="AM146">
            <v>0.65</v>
          </cell>
          <cell r="AN146">
            <v>0</v>
          </cell>
          <cell r="AO146">
            <v>0</v>
          </cell>
        </row>
        <row r="147">
          <cell r="J147">
            <v>6010867</v>
          </cell>
          <cell r="R147" t="str">
            <v>2019_A_B_OVP (algemeen kavel) - 2019_LDKS (algemeen kavel)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</row>
        <row r="148">
          <cell r="J148">
            <v>6010536</v>
          </cell>
          <cell r="R148" t="str">
            <v>2019_A_B_OVP (algemeen kavel) - 2019_LDKS (algemeen kavel)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</row>
        <row r="149">
          <cell r="J149">
            <v>6010205</v>
          </cell>
          <cell r="R149" t="str">
            <v>2019_A_B_OVP (algemeen kavel) - 2019_LDKS (algemeen kavel)</v>
          </cell>
          <cell r="AJ149">
            <v>0</v>
          </cell>
          <cell r="AK149">
            <v>0</v>
          </cell>
          <cell r="AL149">
            <v>0</v>
          </cell>
          <cell r="AM149">
            <v>0.4</v>
          </cell>
          <cell r="AN149">
            <v>0</v>
          </cell>
          <cell r="AO149">
            <v>0</v>
          </cell>
        </row>
        <row r="150">
          <cell r="J150">
            <v>6010805</v>
          </cell>
          <cell r="R150" t="str">
            <v>2019_A_B_OVP (algemeen kavel) - 2019_LDKS (algemeen kavel)</v>
          </cell>
          <cell r="AJ150">
            <v>0</v>
          </cell>
          <cell r="AK150">
            <v>0</v>
          </cell>
          <cell r="AL150">
            <v>0</v>
          </cell>
          <cell r="AM150">
            <v>0.5</v>
          </cell>
          <cell r="AN150">
            <v>0</v>
          </cell>
          <cell r="AO150">
            <v>0</v>
          </cell>
        </row>
        <row r="151">
          <cell r="J151">
            <v>6010420</v>
          </cell>
          <cell r="R151" t="str">
            <v>2019_A_B_OVP (algemeen kavel) - 2019_LDKS (algemeen kavel)</v>
          </cell>
          <cell r="AJ151">
            <v>31507807</v>
          </cell>
          <cell r="AK151">
            <v>32122594</v>
          </cell>
          <cell r="AL151">
            <v>33044774</v>
          </cell>
          <cell r="AM151">
            <v>1</v>
          </cell>
          <cell r="AN151">
            <v>0.2</v>
          </cell>
          <cell r="AO151">
            <v>0.5</v>
          </cell>
        </row>
        <row r="152">
          <cell r="J152">
            <v>6010753</v>
          </cell>
          <cell r="R152" t="str">
            <v>2019_A_B_OVP (algemeen kavel) - 2019_LDKS (algemeen kavel)</v>
          </cell>
          <cell r="AJ152">
            <v>5084355</v>
          </cell>
          <cell r="AK152">
            <v>0</v>
          </cell>
          <cell r="AL152">
            <v>0</v>
          </cell>
          <cell r="AM152">
            <v>0.35</v>
          </cell>
          <cell r="AN152">
            <v>0</v>
          </cell>
          <cell r="AO152">
            <v>0</v>
          </cell>
        </row>
        <row r="153">
          <cell r="J153">
            <v>6010758</v>
          </cell>
          <cell r="R153" t="str">
            <v>2019_A_B_OVP (algemeen kavel) - 2019_LDKS (algemeen kavel)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</row>
        <row r="154">
          <cell r="J154">
            <v>6010742</v>
          </cell>
          <cell r="R154" t="str">
            <v>2019_A_B_OVP (algemeen kavel) - 2019_I06010742_OVERHEVELING_SLOTERVAART</v>
          </cell>
          <cell r="AJ154">
            <v>4267576</v>
          </cell>
          <cell r="AK154">
            <v>0</v>
          </cell>
          <cell r="AL154">
            <v>0</v>
          </cell>
          <cell r="AM154">
            <v>0.25</v>
          </cell>
          <cell r="AN154">
            <v>0</v>
          </cell>
          <cell r="AO154">
            <v>0</v>
          </cell>
        </row>
        <row r="155">
          <cell r="J155">
            <v>6010866</v>
          </cell>
          <cell r="R155" t="str">
            <v>2019_I06010866_ENDOMETRIOSE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</row>
        <row r="156">
          <cell r="J156">
            <v>6020702</v>
          </cell>
          <cell r="R156" t="str">
            <v>2019_I06020702_NIERTRANSPLANTATIES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7">
          <cell r="J157">
            <v>6010419</v>
          </cell>
          <cell r="R157" t="str">
            <v>2019_A_B_OVP (algemeen kavel) - 2019_BORSTKANKERZORG_SANTEON (algemeen kavel)</v>
          </cell>
          <cell r="AJ157">
            <v>10206673</v>
          </cell>
          <cell r="AK157">
            <v>0</v>
          </cell>
          <cell r="AL157">
            <v>0</v>
          </cell>
          <cell r="AM157">
            <v>0.35</v>
          </cell>
          <cell r="AN157">
            <v>0</v>
          </cell>
          <cell r="AO157">
            <v>0</v>
          </cell>
        </row>
        <row r="158">
          <cell r="J158">
            <v>6020801</v>
          </cell>
          <cell r="R158" t="str">
            <v>2019_NIETPLAN_ZORG_TRANSPLANTATIES (excl. wees&amp;stoll) (algemeen kavel)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59">
          <cell r="J159">
            <v>6020602</v>
          </cell>
          <cell r="R159" t="str">
            <v>2019_NIETPLAN_ZORG_TRANSPLANTATIES (excl. wees&amp;stoll) (algemeen kavel)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</row>
        <row r="160">
          <cell r="J160">
            <v>6010202</v>
          </cell>
          <cell r="R160" t="str">
            <v>2019_A_B_OVP (algemeen kavel) - 2019_I06010202_LYMFOLOGIE</v>
          </cell>
          <cell r="AJ160">
            <v>1850223</v>
          </cell>
          <cell r="AK160">
            <v>0</v>
          </cell>
          <cell r="AL160">
            <v>0</v>
          </cell>
          <cell r="AM160">
            <v>0.5</v>
          </cell>
          <cell r="AN160">
            <v>0</v>
          </cell>
          <cell r="AO160">
            <v>0</v>
          </cell>
        </row>
        <row r="161">
          <cell r="J161">
            <v>6020701</v>
          </cell>
          <cell r="R161" t="str">
            <v>2019_I06020701_GENDER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</row>
        <row r="162">
          <cell r="J162">
            <v>6020502</v>
          </cell>
          <cell r="R162" t="str">
            <v>2019_I06020502_DEEP_BRAIN_STIMULATION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</row>
        <row r="163">
          <cell r="J163">
            <v>6010866</v>
          </cell>
          <cell r="R163" t="str">
            <v>2019_A_B_OVP (algemeen kavel) - 2019_LDKS (algemeen kavel) - 2019_I06010866_ENDOMETRIOSE - 2019_I06010866_ARTROSE</v>
          </cell>
          <cell r="AJ163">
            <v>31765962</v>
          </cell>
          <cell r="AK163">
            <v>0</v>
          </cell>
          <cell r="AL163">
            <v>0</v>
          </cell>
          <cell r="AM163">
            <v>0.5</v>
          </cell>
          <cell r="AN163">
            <v>0</v>
          </cell>
          <cell r="AO163">
            <v>0</v>
          </cell>
        </row>
        <row r="164">
          <cell r="J164">
            <v>6020806</v>
          </cell>
          <cell r="R164" t="str">
            <v>2019_DGSF_TOTAAL (algemeen kavel) - 2019_POMALIDOMIDE (algemeen kavel) - 2019_NFU-NVZ-ZN_NILO-_DARA-_BOSUTINIB (algemeen kavel) - 2019_STOLL (algemeen kavel) - 2019_NIETPLAN_ZORG_TRANSPLANTATIES&amp;amp;WEES&amp;amp;STOLL (algemeen kavel)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</row>
        <row r="165">
          <cell r="J165">
            <v>6020806</v>
          </cell>
          <cell r="R165" t="str">
            <v>2019_A_B_OVP (algemeen kavel) - 2019_I06020806_HLAi ABOi - 2019_NIETPLAN_ZORG_TRANSPLANTATIES&amp;amp;WEES&amp;amp;STOLL (algemeen kavel) - 2019_CARDIOMEMS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</row>
        <row r="166">
          <cell r="J166">
            <v>6020801</v>
          </cell>
          <cell r="R166" t="str">
            <v>2019_TRANSFORMATIEGELDEN (algemeen kavel)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</row>
        <row r="167">
          <cell r="J167">
            <v>6010862</v>
          </cell>
          <cell r="R167" t="str">
            <v>2019_TRANSFORMATIEGELDEN (algemeen kavel)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</row>
        <row r="168">
          <cell r="J168">
            <v>6010867</v>
          </cell>
          <cell r="R168" t="str">
            <v>2019_TRANSFORMATIEGELDEN (algemeen kavel)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</row>
        <row r="169">
          <cell r="J169">
            <v>6011118</v>
          </cell>
          <cell r="R169" t="str">
            <v>2019_TRANSFORMATIEGELDEN (algemeen kavel)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</row>
        <row r="170">
          <cell r="J170">
            <v>6010520</v>
          </cell>
          <cell r="R170" t="str">
            <v>2019_TRANSFORMATIEGELDEN (algemeen kavel)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1">
          <cell r="J171">
            <v>6010865</v>
          </cell>
          <cell r="R171" t="str">
            <v>2019_TRANSFORMATIEGELDEN (algemeen kavel)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</row>
        <row r="172">
          <cell r="J172">
            <v>6010752</v>
          </cell>
          <cell r="R172" t="str">
            <v>2019_TRANSFORMATIEGELDEN (algemeen kavel)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</row>
        <row r="173">
          <cell r="J173">
            <v>6010758</v>
          </cell>
          <cell r="R173" t="str">
            <v>2019_TRANSFORMATIEGELDEN (algemeen kavel)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</row>
        <row r="174">
          <cell r="J174">
            <v>22227565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</row>
        <row r="175">
          <cell r="J175">
            <v>6020701</v>
          </cell>
          <cell r="R175" t="str">
            <v>2019_I06020701_AUTOLOGE_STAMCEL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76">
          <cell r="J176">
            <v>47471054</v>
          </cell>
          <cell r="R176" t="str">
            <v>2019_A_B_OVP (algemeen kavel) + 2019_DGSF_TOTAAL (algemeen kavel)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</row>
        <row r="177">
          <cell r="J177">
            <v>47471549</v>
          </cell>
          <cell r="R177" t="str">
            <v>2019_A_B_OVP (algemeen kavel) + 2019_DGSF_TOTAAL (algemeen kavel)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</row>
        <row r="178">
          <cell r="J178">
            <v>47470941</v>
          </cell>
          <cell r="R178" t="str">
            <v>2019_A_B_OVP (algemeen kavel) + 2019_DGSF_TOTAAL (algemeen kavel)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</row>
        <row r="179">
          <cell r="J179">
            <v>22220356</v>
          </cell>
          <cell r="R179" t="str">
            <v>2019_A_B_OVP (algemeen kavel) + 2019_DGSF_TOTAAL (algemeen kavel)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</row>
        <row r="180">
          <cell r="J180">
            <v>47471058</v>
          </cell>
          <cell r="R180" t="str">
            <v>2019_A_B_OVP (algemeen kavel) + 2019_DGSF_TOTAAL (algemeen kavel)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</row>
        <row r="181">
          <cell r="J181">
            <v>45450273</v>
          </cell>
          <cell r="R181" t="str">
            <v>2019_A_B_OVP (algemeen kavel) + 2019_DGSF_TOTAAL (algemeen kavel)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</row>
        <row r="182">
          <cell r="J182">
            <v>50009062</v>
          </cell>
          <cell r="R182" t="str">
            <v>2019_A_B_OVP (algemeen kavel) + 2019_DGSF_TOTAAL (algemeen kavel)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</row>
        <row r="183">
          <cell r="J183">
            <v>50009080</v>
          </cell>
          <cell r="R183" t="str">
            <v>2019_A_B_OVP (algemeen kavel) + 2019_DGSF_TOTAAL (algemeen kavel)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</row>
        <row r="184">
          <cell r="J184">
            <v>6010533</v>
          </cell>
          <cell r="R184" t="str">
            <v>2019_LDKS (algemeen kavel)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</row>
        <row r="185">
          <cell r="J185">
            <v>6010848</v>
          </cell>
          <cell r="R185" t="str">
            <v>2019_LDKS (algemeen kavel)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</row>
        <row r="186">
          <cell r="J186">
            <v>6010753</v>
          </cell>
          <cell r="R186" t="str">
            <v>2019_LDKS (algemeen kavel)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</row>
        <row r="187">
          <cell r="J187">
            <v>6010518</v>
          </cell>
          <cell r="R187" t="str">
            <v>2019_LDKS (algemeen kavel)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</row>
        <row r="188">
          <cell r="J188">
            <v>6021101</v>
          </cell>
          <cell r="R188" t="str">
            <v>2019_LDKS (algemeen kavel)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</row>
        <row r="189">
          <cell r="J189">
            <v>6010758</v>
          </cell>
          <cell r="R189" t="str">
            <v>2019_LDKS (algemeen kavel)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</row>
        <row r="190">
          <cell r="J190">
            <v>6010755</v>
          </cell>
          <cell r="R190" t="str">
            <v>2019_LDKS (algemeen kavel)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</row>
        <row r="191">
          <cell r="J191">
            <v>47471147</v>
          </cell>
          <cell r="R191" t="str">
            <v>2019_A_B_OVP (algemeen kavel) + 2019_DGSF_TOTAAL (algemeen kavel)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</row>
        <row r="192">
          <cell r="J192">
            <v>22220471</v>
          </cell>
          <cell r="R192" t="str">
            <v>2019_A_B_OVP (algemeen kavel) + 2019_DGSF_TOTAAL (algemeen kavel)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</row>
        <row r="193">
          <cell r="J193">
            <v>22220436</v>
          </cell>
          <cell r="R193" t="str">
            <v>2019_A_B_OVP (algemeen kavel) + 2019_DGSF_TOTAAL (algemeen kavel)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</row>
        <row r="194">
          <cell r="J194">
            <v>47471063</v>
          </cell>
          <cell r="R194" t="str">
            <v>2019_A_B_OVP (algemeen kavel) + 2019_DGSF_TOTAAL (algemeen kavel)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</row>
        <row r="195">
          <cell r="J195">
            <v>22220170</v>
          </cell>
          <cell r="R195" t="str">
            <v>2019_A_B_OVP (algemeen kavel) + 2019_DGSF_TOTAAL (algemeen kavel)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</row>
        <row r="196">
          <cell r="J196">
            <v>34009273</v>
          </cell>
          <cell r="R196" t="str">
            <v>2019_A_B_OVP (algemeen kavel) + 2019_DGSF_TOTAAL (algemeen kavel)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</row>
        <row r="197">
          <cell r="J197">
            <v>47471138</v>
          </cell>
          <cell r="R197" t="str">
            <v>2019_A_B_OVP (algemeen kavel) + 2019_DGSF_TOTAAL (algemeen kavel)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</row>
        <row r="198">
          <cell r="J198">
            <v>22220206</v>
          </cell>
          <cell r="R198" t="str">
            <v>2019_A_B_OVP (algemeen kavel) + 2019_DGSF_TOTAAL (algemeen kavel)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</row>
        <row r="199">
          <cell r="J199">
            <v>41411521</v>
          </cell>
          <cell r="R199" t="str">
            <v>2019_A_B_OVP (algemeen kavel) + 2019_DGSF_TOTAAL (algemeen kavel)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  <row r="200">
          <cell r="J200">
            <v>41410809</v>
          </cell>
          <cell r="R200" t="str">
            <v>2019_A_B_OVP (algemeen kavel) + 2019_DGSF_TOTAAL (algemeen kavel)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</row>
        <row r="201">
          <cell r="J201">
            <v>41410601</v>
          </cell>
          <cell r="R201" t="str">
            <v>2019_A_B_OVP (algemeen kavel) + 2019_DGSF_TOTAAL (algemeen kavel)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</row>
        <row r="202">
          <cell r="J202">
            <v>47471099</v>
          </cell>
          <cell r="R202" t="str">
            <v>2019_A_B_OVP (algemeen kavel) + 2019_DGSF_TOTAAL (algemeen kavel)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</row>
        <row r="203">
          <cell r="J203">
            <v>47472898</v>
          </cell>
          <cell r="R203" t="str">
            <v>2019_A_B_OVP (algemeen kavel) + 2019_DGSF_TOTAAL (algemeen kavel)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</row>
        <row r="204">
          <cell r="J204">
            <v>22220113</v>
          </cell>
          <cell r="R204" t="str">
            <v>2019_A_B_OVP (algemeen kavel) + 2019_DGSF_TOTAAL (algemeen kavel)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</row>
        <row r="205">
          <cell r="J205">
            <v>22220841</v>
          </cell>
          <cell r="R205" t="str">
            <v>2019_A_B_OVP (algemeen kavel) + 2019_DGSF_TOTAAL (algemeen kavel)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</row>
        <row r="206">
          <cell r="J206">
            <v>22220155</v>
          </cell>
          <cell r="R206" t="str">
            <v>2019_A_B_OVP (algemeen kavel) + 2019_DGSF_TOTAAL (algemeen kavel)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</row>
        <row r="207">
          <cell r="J207">
            <v>47470959</v>
          </cell>
          <cell r="R207" t="str">
            <v>2019_A_B_OVP (algemeen kavel) + 2019_DGSF_TOTAAL (algemeen kavel)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</row>
        <row r="208">
          <cell r="J208">
            <v>45451105</v>
          </cell>
          <cell r="R208" t="str">
            <v>2019_A_B_OVP (algemeen kavel) + 2019_DGSF_TOTAAL (algemeen kavel)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</row>
        <row r="209">
          <cell r="J209">
            <v>22220480</v>
          </cell>
          <cell r="R209" t="str">
            <v>2019_A_B_OVP (algemeen kavel) + 2019_DGSF_TOTAAL (algemeen kavel)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</row>
        <row r="210">
          <cell r="J210">
            <v>22220771</v>
          </cell>
          <cell r="R210" t="str">
            <v>2019_A_B_OVP (algemeen kavel) + 2019_DGSF_TOTAAL (algemeen kavel)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</row>
        <row r="211">
          <cell r="J211">
            <v>22220238</v>
          </cell>
          <cell r="R211" t="str">
            <v>2019_A_B_OVP (algemeen kavel) + 2019_DGSF_TOTAAL (algemeen kavel)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</row>
        <row r="212">
          <cell r="J212">
            <v>50009621</v>
          </cell>
          <cell r="R212" t="str">
            <v>2019_A_B_OVP (algemeen kavel) + 2019_DGSF_TOTAAL (algemeen kavel)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</row>
        <row r="213">
          <cell r="J213">
            <v>41411807</v>
          </cell>
          <cell r="R213" t="str">
            <v>2019_A_B_OVP (algemeen kavel) + 2019_DGSF_TOTAAL (algemeen kavel)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</row>
        <row r="214">
          <cell r="J214">
            <v>50009627</v>
          </cell>
          <cell r="R214" t="str">
            <v>2019_A_B_OVP (algemeen kavel) + 2019_DGSF_TOTAAL (algemeen kavel)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</row>
        <row r="215">
          <cell r="J215">
            <v>47471805</v>
          </cell>
          <cell r="R215" t="str">
            <v>2019_A_B_OVP (algemeen kavel) + 2019_DGSF_TOTAAL (algemeen kavel)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</row>
        <row r="216">
          <cell r="J216">
            <v>41410308</v>
          </cell>
          <cell r="R216" t="str">
            <v>2019_A_B_OVP (algemeen kavel) + 2019_DGSF_TOTAAL (algemeen kavel)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</row>
        <row r="217">
          <cell r="J217">
            <v>41411303</v>
          </cell>
          <cell r="R217" t="str">
            <v>2019_A_B_OVP (algemeen kavel) + 2019_DGSF_TOTAAL (algemeen kavel)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</row>
        <row r="218">
          <cell r="J218">
            <v>47471149</v>
          </cell>
          <cell r="R218" t="str">
            <v>2019_A_B_OVP (algemeen kavel) + 2019_DGSF_TOTAAL (algemeen kavel)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</row>
        <row r="219">
          <cell r="J219">
            <v>22221003</v>
          </cell>
          <cell r="R219" t="str">
            <v>2019_A_B_OVP (algemeen kavel) + 2019_DGSF_TOTAAL (algemeen kavel)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</row>
        <row r="220">
          <cell r="J220">
            <v>22220455</v>
          </cell>
          <cell r="R220" t="str">
            <v>2019_A_B_OVP (algemeen kavel) + 2019_DGSF_TOTAAL (algemeen kavel)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</row>
        <row r="221">
          <cell r="J221">
            <v>47472170</v>
          </cell>
          <cell r="R221" t="str">
            <v>2019_A_B_OVP (algemeen kavel) + 2019_DGSF_TOTAAL (algemeen kavel)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</row>
        <row r="222">
          <cell r="J222">
            <v>66662518</v>
          </cell>
          <cell r="R222" t="str">
            <v>2019_A_B_OVP (algemeen kavel) + 2019_DGSF_TOTAAL (algemeen kavel)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</row>
        <row r="223">
          <cell r="J223">
            <v>22220185</v>
          </cell>
          <cell r="R223" t="str">
            <v>2019_A_B_OVP (algemeen kavel) + 2019_DGSF_TOTAAL (algemeen kavel)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</row>
        <row r="224">
          <cell r="J224">
            <v>50009039</v>
          </cell>
          <cell r="R224" t="str">
            <v>2019_A_B_OVP (algemeen kavel) + 2019_DGSF_TOTAAL (algemeen kavel)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</row>
        <row r="225">
          <cell r="J225">
            <v>22220067</v>
          </cell>
          <cell r="R225" t="str">
            <v>2019_A_B_OVP (algemeen kavel) + 2019_DGSF_TOTAAL (algemeen kavel)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</row>
        <row r="226">
          <cell r="J226">
            <v>47471146</v>
          </cell>
          <cell r="R226" t="str">
            <v>2019_A_B_OVP (algemeen kavel) + 2019_DGSF_TOTAAL (algemeen kavel)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</row>
        <row r="227">
          <cell r="J227">
            <v>41410914</v>
          </cell>
          <cell r="R227" t="str">
            <v>2019_A_B_OVP (algemeen kavel) + 2019_DGSF_TOTAAL (algemeen kavel)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</row>
        <row r="228">
          <cell r="J228">
            <v>22220365</v>
          </cell>
          <cell r="R228" t="str">
            <v>2019_A_B_OVP (algemeen kavel) + 2019_DGSF_TOTAAL (algemeen kavel)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</row>
        <row r="229">
          <cell r="J229">
            <v>34009212</v>
          </cell>
          <cell r="R229" t="str">
            <v>2019_A_B_OVP (algemeen kavel) + 2019_DGSF_TOTAAL (algemeen kavel)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</row>
        <row r="230">
          <cell r="J230">
            <v>47472896</v>
          </cell>
          <cell r="R230" t="str">
            <v>2019_A_B_OVP (algemeen kavel) + 2019_DGSF_TOTAAL (algemeen kavel)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</row>
        <row r="231">
          <cell r="J231">
            <v>41412503</v>
          </cell>
          <cell r="R231" t="str">
            <v>2019_A_B_OVP (algemeen kavel) + 2019_DGSF_TOTAAL (algemeen kavel)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</row>
        <row r="232">
          <cell r="J232">
            <v>6160601</v>
          </cell>
          <cell r="R232" t="str">
            <v>2019_A_B_OVP (algemeen kavel) + 2019_DGSF_TOTAAL (algemeen kavel)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</row>
        <row r="233">
          <cell r="J233">
            <v>22220287</v>
          </cell>
          <cell r="R233" t="str">
            <v>2019_A_B_OVP (algemeen kavel) + 2019_DGSF_TOTAAL (algemeen kavel)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</row>
        <row r="234">
          <cell r="J234">
            <v>41410118</v>
          </cell>
          <cell r="R234" t="str">
            <v>2019_A_B_OVP (algemeen kavel) + 2019_DGSF_TOTAAL (algemeen kavel)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</row>
        <row r="235">
          <cell r="J235">
            <v>41410501</v>
          </cell>
          <cell r="R235" t="str">
            <v>2019_A_B_OVP (algemeen kavel) + 2019_DGSF_TOTAAL (algemeen kavel)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</row>
        <row r="236">
          <cell r="J236">
            <v>41410401</v>
          </cell>
          <cell r="R236" t="str">
            <v>2019_A_B_OVP (algemeen kavel) + 2019_DGSF_TOTAAL (algemeen kavel)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</row>
        <row r="237">
          <cell r="J237">
            <v>47471320</v>
          </cell>
          <cell r="R237" t="str">
            <v>2019_A_B_OVP (algemeen kavel) + 2019_DGSF_TOTAAL (algemeen kavel)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</row>
        <row r="238">
          <cell r="J238">
            <v>6160402</v>
          </cell>
          <cell r="R238" t="str">
            <v>2019_A_B_OVP (algemeen kavel) + 2019_DGSF_TOTAAL (algemeen kavel)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</row>
        <row r="239">
          <cell r="J239">
            <v>22220264</v>
          </cell>
          <cell r="R239" t="str">
            <v>2019_A_B_OVP (algemeen kavel) + 2019_DGSF_TOTAAL (algemeen kavel)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</row>
        <row r="240">
          <cell r="J240">
            <v>41412103</v>
          </cell>
          <cell r="R240" t="str">
            <v>2019_A_B_OVP (algemeen kavel) + 2019_DGSF_TOTAAL (algemeen kavel)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</row>
        <row r="241">
          <cell r="J241">
            <v>6011011</v>
          </cell>
          <cell r="R241" t="str">
            <v>2019_A_B_OVP (algemeen kavel) + 2019_DGSF_TOTAAL (algemeen kavel)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</row>
        <row r="242">
          <cell r="J242">
            <v>22221117</v>
          </cell>
          <cell r="R242" t="str">
            <v>2019_A_B_OVP (algemeen kavel) + 2019_DGSF_TOTAAL (algemeen kavel)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</row>
        <row r="243">
          <cell r="J243">
            <v>47471069</v>
          </cell>
          <cell r="R243" t="str">
            <v>2019_A_B_OVP (algemeen kavel) + 2019_DGSF_TOTAAL (algemeen kavel)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</row>
        <row r="244">
          <cell r="J244">
            <v>34009287</v>
          </cell>
          <cell r="R244" t="str">
            <v>2019_A_B_OVP (algemeen kavel) + 2019_DGSF_TOTAAL (algemeen kavel)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</row>
        <row r="245">
          <cell r="J245">
            <v>6011202</v>
          </cell>
          <cell r="R245" t="str">
            <v>2019_A_B_OVP (algemeen kavel) + 2019_DGSF_TOTAAL (algemeen kavel)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</row>
        <row r="246">
          <cell r="J246">
            <v>47471237</v>
          </cell>
          <cell r="R246" t="str">
            <v>2019_A_B_OVP (algemeen kavel) + 2019_DGSF_TOTAAL (algemeen kavel)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</row>
        <row r="247">
          <cell r="J247">
            <v>41410105</v>
          </cell>
          <cell r="R247" t="str">
            <v>2019_A_B_OVP (algemeen kavel) + 2019_DGSF_TOTAAL (algemeen kavel)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</row>
        <row r="248">
          <cell r="J248">
            <v>22220321</v>
          </cell>
          <cell r="R248" t="str">
            <v>2019_A_B_OVP (algemeen kavel) + 2019_DGSF_TOTAAL (algemeen kavel)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</row>
        <row r="249">
          <cell r="J249">
            <v>34009243</v>
          </cell>
          <cell r="R249" t="str">
            <v>2019_A_B_OVP (algemeen kavel) + 2019_DGSF_TOTAAL (algemeen kavel)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</row>
        <row r="250">
          <cell r="J250">
            <v>47470139</v>
          </cell>
          <cell r="R250" t="str">
            <v>2019_A_B_OVP (algemeen kavel) + 2019_DGSF_TOTAAL (algemeen kavel)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</row>
        <row r="251">
          <cell r="J251">
            <v>6010704</v>
          </cell>
          <cell r="R251" t="str">
            <v>2019_A_B_OVP (algemeen kavel) + 2019_DGSF_TOTAAL (algemeen kavel)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</row>
        <row r="252">
          <cell r="J252">
            <v>41411601</v>
          </cell>
          <cell r="R252" t="str">
            <v>2019_A_B_OVP (algemeen kavel) + 2019_DGSF_TOTAAL (algemeen kavel)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</row>
        <row r="253">
          <cell r="J253">
            <v>22220596</v>
          </cell>
          <cell r="R253" t="str">
            <v>2019_A_B_OVP (algemeen kavel) + 2019_DGSF_TOTAAL (algemeen kavel)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</row>
        <row r="254">
          <cell r="J254">
            <v>22220400</v>
          </cell>
          <cell r="R254" t="str">
            <v>2019_A_B_OVP (algemeen kavel) + 2019_DGSF_TOTAAL (algemeen kavel)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</row>
        <row r="255">
          <cell r="J255">
            <v>22220566</v>
          </cell>
          <cell r="R255" t="str">
            <v>2019_A_B_OVP (algemeen kavel) + 2019_DGSF_TOTAAL (algemeen kavel)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</row>
        <row r="256">
          <cell r="J256">
            <v>41410119</v>
          </cell>
          <cell r="R256" t="str">
            <v>2019_A_B_OVP (algemeen kavel) + 2019_DGSF_TOTAAL (algemeen kavel)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</row>
        <row r="257">
          <cell r="J257">
            <v>41411211</v>
          </cell>
          <cell r="R257" t="str">
            <v>2019_A_B_OVP (algemeen kavel) + 2019_DGSF_TOTAAL (algemeen kavel)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</row>
        <row r="258">
          <cell r="J258">
            <v>6010205</v>
          </cell>
          <cell r="R258" t="str">
            <v>2019_DGSF_TOTAAL (algemeen kavel)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</row>
        <row r="259">
          <cell r="J259">
            <v>6010520</v>
          </cell>
          <cell r="R259" t="str">
            <v>2019_DGSF_TOTAAL (algemeen kavel)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</row>
        <row r="260">
          <cell r="J260">
            <v>6010535</v>
          </cell>
          <cell r="R260" t="str">
            <v>2019_DGSF_TOTAAL (algemeen kavel)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</row>
        <row r="261">
          <cell r="J261">
            <v>6010865</v>
          </cell>
          <cell r="R261" t="str">
            <v>2019_DGSF_TOTAAL (algemeen kavel)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</row>
        <row r="262">
          <cell r="J262">
            <v>6010859</v>
          </cell>
          <cell r="R262" t="str">
            <v>2019_DGSF_TOTAAL (algemeen kavel)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</row>
        <row r="263">
          <cell r="J263">
            <v>6010420</v>
          </cell>
          <cell r="R263" t="str">
            <v>2019_DGSF_TOTAAL (algemeen kavel)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</row>
        <row r="264">
          <cell r="J264">
            <v>6010533</v>
          </cell>
          <cell r="R264" t="str">
            <v>2019_DGSF_TOTAAL (algemeen kavel)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</row>
        <row r="265">
          <cell r="J265">
            <v>6010848</v>
          </cell>
          <cell r="R265" t="str">
            <v>2019_DGSF_TOTAAL (algemeen kavel)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</row>
        <row r="266">
          <cell r="J266">
            <v>6010418</v>
          </cell>
          <cell r="R266" t="str">
            <v>2019_DGSF_TOTAAL (algemeen kavel)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</row>
        <row r="267">
          <cell r="J267">
            <v>6010855</v>
          </cell>
          <cell r="R267" t="str">
            <v>2019_DGSF_TOTAAL (algemeen kavel)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</row>
        <row r="268">
          <cell r="J268">
            <v>6010753</v>
          </cell>
          <cell r="R268" t="str">
            <v>2019_DGSF_TOTAAL (algemeen kavel)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</row>
        <row r="269">
          <cell r="J269">
            <v>6010619</v>
          </cell>
          <cell r="R269" t="str">
            <v>2019_DGSF_TOTAAL (algemeen kavel)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</row>
        <row r="270">
          <cell r="J270">
            <v>6010755</v>
          </cell>
          <cell r="R270" t="str">
            <v>2019_DGSF_TOTAAL (algemeen kavel)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</row>
        <row r="271">
          <cell r="J271">
            <v>6280101</v>
          </cell>
          <cell r="R271" t="str">
            <v>2019_DGSF_TOTAAL (algemeen kavel)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</row>
        <row r="272">
          <cell r="J272">
            <v>22220330</v>
          </cell>
          <cell r="R272" t="str">
            <v>2019_DGSF_TOTAAL (algemeen kavel)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</row>
        <row r="273">
          <cell r="J273">
            <v>6010618</v>
          </cell>
          <cell r="R273" t="str">
            <v>2019_DGSF_TOTAAL (algemeen kavel)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</row>
        <row r="274">
          <cell r="J274">
            <v>6020502</v>
          </cell>
          <cell r="R274" t="str">
            <v>2019_DGSF_TOTAAL (algemeen kavel)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</row>
        <row r="275">
          <cell r="J275">
            <v>6011108</v>
          </cell>
          <cell r="R275" t="str">
            <v>2019_DGSF_TOTAAL (algemeen kavel)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</row>
        <row r="276">
          <cell r="J276">
            <v>6010857</v>
          </cell>
          <cell r="R276" t="str">
            <v>2019_DGSF_TOTAAL (algemeen kavel)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</row>
        <row r="277">
          <cell r="J277">
            <v>6010209</v>
          </cell>
          <cell r="R277" t="str">
            <v>2019_DGSF_TOTAAL (algemeen kavel)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</row>
        <row r="278">
          <cell r="J278">
            <v>22220097</v>
          </cell>
          <cell r="R278" t="str">
            <v>2019_DGSF_TOTAAL (algemeen kavel)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</row>
        <row r="279">
          <cell r="J279">
            <v>6080801</v>
          </cell>
          <cell r="R279" t="str">
            <v>2019_DGSF_TOTAAL (algemeen kavel)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</row>
        <row r="280">
          <cell r="J280">
            <v>6010742</v>
          </cell>
          <cell r="R280" t="str">
            <v>2019_DGSF_TOTAAL (algemeen kavel)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</row>
        <row r="281">
          <cell r="J281">
            <v>6010620</v>
          </cell>
          <cell r="R281" t="str">
            <v>2019_DGSF_TOTAAL (algemeen kavel)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</row>
        <row r="282">
          <cell r="J282">
            <v>6010210</v>
          </cell>
          <cell r="R282" t="str">
            <v>2019_DGSF_TOTAAL (algemeen kavel)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</row>
        <row r="283">
          <cell r="J283">
            <v>6010107</v>
          </cell>
          <cell r="R283" t="str">
            <v>2019_BORSTKANKERZORG_SANTEON (algemeen kavel)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</row>
        <row r="284">
          <cell r="J284">
            <v>6010713</v>
          </cell>
          <cell r="R284" t="str">
            <v>2019_BORSTKANKERZORG_SANTEON (algemeen kavel)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</row>
        <row r="285">
          <cell r="J285">
            <v>6011009</v>
          </cell>
          <cell r="R285" t="str">
            <v>2019_BORSTKANKERZORG_SANTEON (algemeen kavel)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</row>
        <row r="286">
          <cell r="J286">
            <v>6010419</v>
          </cell>
          <cell r="R286" t="str">
            <v>2019_BORSTKANKERZORG_SANTEON (algemeen kavel)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</row>
        <row r="287">
          <cell r="J287">
            <v>6010518</v>
          </cell>
          <cell r="R287" t="str">
            <v>2019_BORSTKANKERZORG_SANTEON (algemeen kavel)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</row>
        <row r="288">
          <cell r="J288">
            <v>6010861</v>
          </cell>
          <cell r="R288" t="str">
            <v>2019_BORSTKANKERZORG_SANTEON (algemeen kavel)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</row>
        <row r="289">
          <cell r="J289">
            <v>6010620</v>
          </cell>
          <cell r="R289" t="str">
            <v>2019_BORSTKANKERZORG_SANTEON (algemeen kavel)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</row>
        <row r="290">
          <cell r="J290">
            <v>6010530</v>
          </cell>
          <cell r="R290" t="str">
            <v>2019_A_B_OVP (algemeen kavel) + 2019_DGSF_TOTAAL (algemeen kavel) - 2019_GEZAMELIJKE_INKOOP_DARA_RUXO_IXA (algemeen kavel)</v>
          </cell>
          <cell r="AJ290">
            <v>2777986</v>
          </cell>
          <cell r="AK290">
            <v>0</v>
          </cell>
          <cell r="AL290">
            <v>0</v>
          </cell>
          <cell r="AM290">
            <v>0.4</v>
          </cell>
          <cell r="AN290">
            <v>0</v>
          </cell>
          <cell r="AO290">
            <v>0</v>
          </cell>
        </row>
        <row r="291">
          <cell r="J291">
            <v>6010509</v>
          </cell>
          <cell r="R291" t="str">
            <v>2019_A_B_OVP (algemeen kavel) + 2019_DGSF_TOTAAL (algemeen kavel) - 2019_GEZAMELIJKE_INKOOP_DARA_RUXO_IXA (algemeen kavel)</v>
          </cell>
          <cell r="AJ291">
            <v>4554391</v>
          </cell>
          <cell r="AK291">
            <v>0</v>
          </cell>
          <cell r="AL291">
            <v>0</v>
          </cell>
          <cell r="AM291">
            <v>0.4</v>
          </cell>
          <cell r="AN291">
            <v>0</v>
          </cell>
          <cell r="AO291">
            <v>0</v>
          </cell>
        </row>
        <row r="292">
          <cell r="J292">
            <v>6011104</v>
          </cell>
          <cell r="R292" t="str">
            <v>2019_A_B_OVP (algemeen kavel)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</row>
        <row r="293">
          <cell r="J293">
            <v>66662410</v>
          </cell>
          <cell r="R293" t="str">
            <v>2019_A_B_OVP (algemeen kavel)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</row>
        <row r="294">
          <cell r="J294">
            <v>34009276</v>
          </cell>
          <cell r="R294" t="str">
            <v>2019_A_B_OVP (algemeen kavel)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</row>
        <row r="295">
          <cell r="J295">
            <v>22220087</v>
          </cell>
          <cell r="R295" t="str">
            <v>2019_A_B_OVP (algemeen kavel)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</row>
        <row r="296">
          <cell r="J296">
            <v>50009604</v>
          </cell>
          <cell r="R296" t="str">
            <v>2019_A_B_OVP (algemeen kavel)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</row>
        <row r="297">
          <cell r="J297">
            <v>6010418</v>
          </cell>
          <cell r="R297" t="str">
            <v>2019_A_B_OVP (algemeen kavel)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</row>
        <row r="298">
          <cell r="J298">
            <v>6280101</v>
          </cell>
          <cell r="R298" t="str">
            <v>2019_A_B_OVP (algemeen kavel)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</row>
        <row r="299">
          <cell r="J299">
            <v>22220169</v>
          </cell>
          <cell r="R299" t="str">
            <v>2019_A_B_OVP (algemeen kavel)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</row>
        <row r="300">
          <cell r="J300">
            <v>22220902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</row>
        <row r="301">
          <cell r="J301">
            <v>71038849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</row>
        <row r="302">
          <cell r="J302">
            <v>41412901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</row>
        <row r="303">
          <cell r="J303">
            <v>22221151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</row>
        <row r="304">
          <cell r="J304">
            <v>22220929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</row>
        <row r="305">
          <cell r="J305">
            <v>22221093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</row>
        <row r="306">
          <cell r="J306">
            <v>22227452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</row>
        <row r="307">
          <cell r="J307">
            <v>22227499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</row>
        <row r="308">
          <cell r="J308">
            <v>22227200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</row>
        <row r="309">
          <cell r="J309">
            <v>22227186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</row>
        <row r="310">
          <cell r="J310">
            <v>6020502</v>
          </cell>
          <cell r="R310" t="str">
            <v>2019_I06020502_MULTITRAUMA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</row>
        <row r="311">
          <cell r="J311">
            <v>6020801</v>
          </cell>
          <cell r="R311" t="str">
            <v>2019_I06020801_DGSF_PA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</row>
        <row r="312">
          <cell r="J312">
            <v>6020701</v>
          </cell>
          <cell r="R312" t="str">
            <v>2019_A_B_OVP (algemeen kavel) - 2019_CARDIOMEMS - 2019_I06020701_GENDER - 2019_I06020701_ALLOGENE_STAMCEL - 2019_I06020701_AUTOLOGE_STAMCEL - 2019_NIPT - 2019_I06020701_NIERTRANSPLANTATIES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</row>
        <row r="313">
          <cell r="J313">
            <v>6011032</v>
          </cell>
          <cell r="R313" t="str">
            <v>2019_A_B_OVP (algemeen kavel) + 2019_DGSF_TOTAAL (algemeen kavel) - 2019_NFU-NVZ-ZN_NILO-_DARA-_BOSUTINIB (algemeen kavel)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</row>
        <row r="314">
          <cell r="J314">
            <v>6020101</v>
          </cell>
          <cell r="R314" t="str">
            <v>2019_IMMUNOTHERAPIE_ZORGKOSTEN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</row>
        <row r="315">
          <cell r="J315">
            <v>6020602</v>
          </cell>
          <cell r="R315" t="str">
            <v>2019_A_B_OVP (algemeen kavel) - 2019_NIETPLAN_ZORG_TRANSPLANTATIES (excl. wees&amp;amp;stoll) (algemeen kavel)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</row>
        <row r="316">
          <cell r="J316">
            <v>6020502</v>
          </cell>
          <cell r="R316" t="str">
            <v>2019_I06020502_VOORWAARDELIJKE_TOELATING_ZORG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</row>
        <row r="317">
          <cell r="J317">
            <v>6011009</v>
          </cell>
          <cell r="R317" t="str">
            <v>2019_A_B_OVP (algemeen kavel) - 2019_BORSTKANKERZORG_SANTEON (algemeen kavel) - 2019_DWG (algemeen kavel)</v>
          </cell>
          <cell r="AJ317">
            <v>0</v>
          </cell>
          <cell r="AK317">
            <v>0</v>
          </cell>
          <cell r="AL317">
            <v>0</v>
          </cell>
          <cell r="AM317">
            <v>0.35</v>
          </cell>
          <cell r="AN317">
            <v>0</v>
          </cell>
          <cell r="AO317">
            <v>0</v>
          </cell>
        </row>
        <row r="318">
          <cell r="J318">
            <v>6010754</v>
          </cell>
          <cell r="R318" t="str">
            <v>2019_A_B_OVP (algemeen kavel) - 2019_LDKS (algemeen kavel) - 2019_I06010754_OVERHEVELING_MCS_BARIATRIE_NEUROCHIRURGIE</v>
          </cell>
          <cell r="AJ318">
            <v>80941364</v>
          </cell>
          <cell r="AK318">
            <v>0</v>
          </cell>
          <cell r="AL318">
            <v>0</v>
          </cell>
          <cell r="AM318">
            <v>0.4</v>
          </cell>
          <cell r="AN318">
            <v>0</v>
          </cell>
          <cell r="AO318">
            <v>0</v>
          </cell>
        </row>
        <row r="319">
          <cell r="J319">
            <v>6010107</v>
          </cell>
          <cell r="R319" t="str">
            <v>2019_A_B_OVP (algemeen kavel) - 2019_BORSTKANKERZORG_SANTEON (algemeen kavel) - 2019_LDKS (algemeen kavel) - 2019_BRAND (algemeen kavel)</v>
          </cell>
          <cell r="AJ319">
            <v>4647350</v>
          </cell>
          <cell r="AK319">
            <v>0</v>
          </cell>
          <cell r="AL319">
            <v>0</v>
          </cell>
          <cell r="AM319">
            <v>0.3</v>
          </cell>
          <cell r="AN319">
            <v>0</v>
          </cell>
          <cell r="AO319">
            <v>0</v>
          </cell>
        </row>
        <row r="320">
          <cell r="J320">
            <v>6011034</v>
          </cell>
          <cell r="R320" t="str">
            <v>2019_I06011034_REVALIDATIEZORG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</row>
        <row r="321">
          <cell r="J321">
            <v>6010535</v>
          </cell>
          <cell r="R321" t="str">
            <v>2019_A_B_OVP (algemeen kavel) - 2019_LDKS (algemeen kavel) - 2019_DIEP_VENEUZE_INTERVENTIES - 2019_I06010535_NEUROSTIMULATOREN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</row>
        <row r="322">
          <cell r="J322">
            <v>6020806</v>
          </cell>
          <cell r="R322" t="str">
            <v>2019_I06020806_HLAi ABOi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</row>
        <row r="323">
          <cell r="J323">
            <v>6020602</v>
          </cell>
          <cell r="R323" t="str">
            <v>2019_DWG (algemeen kavel)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</row>
        <row r="324">
          <cell r="J324">
            <v>6010742</v>
          </cell>
          <cell r="R324" t="str">
            <v>2019_I06010742_OVERHEVELING_SLOTERVAART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</row>
        <row r="325">
          <cell r="J325">
            <v>6010713</v>
          </cell>
          <cell r="R325" t="str">
            <v>2019_I06010713_HYPOGLOSSUS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</row>
        <row r="326">
          <cell r="J326">
            <v>6021101</v>
          </cell>
          <cell r="R326" t="str">
            <v>2019_NIETPLAN_ZORG_TRANSPLANTATIES&amp;WEES&amp;STOLL (algemeen kavel)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</row>
        <row r="327">
          <cell r="J327">
            <v>6020702</v>
          </cell>
          <cell r="R327" t="str">
            <v>2019_A_B_OVP (algemeen kavel) - 2019_I06020702_STAMCEL - 2019_I06020702_NIERTRANSPLANTATIES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</row>
        <row r="328">
          <cell r="J328">
            <v>6010620</v>
          </cell>
          <cell r="R328" t="str">
            <v>2019_INSPIRE_OSAS (algemeen kavel)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</row>
        <row r="329">
          <cell r="J329">
            <v>6010866</v>
          </cell>
          <cell r="R329" t="str">
            <v>2019_I06010866_ARTROSE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</row>
        <row r="330">
          <cell r="J330">
            <v>6010916</v>
          </cell>
          <cell r="R330" t="str">
            <v>2019_DGSF_TOTAAL (algemeen kavel) - 2019_NFU-NVZ-ZN_NILO-_DARA-_BOSUTINIB (algemeen kavel)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</row>
        <row r="331">
          <cell r="J331">
            <v>6010702</v>
          </cell>
          <cell r="R331" t="str">
            <v>2019_DGSF_TOTAAL (algemeen kavel) - 2019_NFU-NVZ-ZN_NILO-_DARA-_BOSUTINIB (algemeen kavel)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</row>
        <row r="332">
          <cell r="J332">
            <v>6010852</v>
          </cell>
          <cell r="R332" t="str">
            <v>2019_DGSF_TOTAAL (algemeen kavel) - 2019_NFU-NVZ-ZN_NILO-_DARA-_BOSUTINIB (algemeen kavel)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</row>
        <row r="333">
          <cell r="J333">
            <v>22227072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</row>
        <row r="334">
          <cell r="J334">
            <v>6010713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</row>
        <row r="335">
          <cell r="J335">
            <v>22221106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</row>
        <row r="336">
          <cell r="J336">
            <v>22220268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</row>
        <row r="337">
          <cell r="J337">
            <v>22220582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</row>
        <row r="338">
          <cell r="J338">
            <v>6021101</v>
          </cell>
          <cell r="R338" t="str">
            <v>2019_NFU-NVZ-ZN_NILO-_DARA-_BOSUTINIB (algemeen kavel)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</row>
        <row r="339">
          <cell r="J339">
            <v>6010758</v>
          </cell>
          <cell r="R339" t="str">
            <v>2019_NFU-NVZ-ZN_NILO-_DARA-_BOSUTINIB (algemeen kavel)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</row>
        <row r="340">
          <cell r="J340">
            <v>6010861</v>
          </cell>
          <cell r="R340" t="str">
            <v>2019_NFU-NVZ-ZN_NILO-_DARA-_BOSUTINIB (algemeen kavel)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</row>
        <row r="341">
          <cell r="J341">
            <v>6011113</v>
          </cell>
          <cell r="R341" t="str">
            <v>2019_NFU-NVZ-ZN_NILO-_DARA-_BOSUTINIB (algemeen kavel)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</row>
        <row r="342">
          <cell r="J342">
            <v>6011033</v>
          </cell>
          <cell r="R342" t="str">
            <v>2019_NFU-NVZ-ZN_NILO-_DARA-_BOSUTINIB (algemeen kavel)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</row>
        <row r="343">
          <cell r="J343">
            <v>6010850</v>
          </cell>
          <cell r="R343" t="str">
            <v>2019_A_B_OVP (algemeen kavel) - 2019_EERSTE_LIJNS_DIAGNOSTIEK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</row>
        <row r="344">
          <cell r="J344">
            <v>6020801</v>
          </cell>
          <cell r="R344" t="str">
            <v>2019_DGSF_TOTAAL (algemeen kavel) - 2019_I06020801_DGSF_PA</v>
          </cell>
          <cell r="AJ344">
            <v>0</v>
          </cell>
          <cell r="AK344">
            <v>0</v>
          </cell>
          <cell r="AL344">
            <v>0</v>
          </cell>
          <cell r="AM344">
            <v>0.2</v>
          </cell>
          <cell r="AN344">
            <v>0</v>
          </cell>
          <cell r="AO344">
            <v>0</v>
          </cell>
        </row>
        <row r="345">
          <cell r="J345">
            <v>6280501</v>
          </cell>
          <cell r="R345" t="str">
            <v>2019_A_B_OVP (algemeen kavel) - 2019_I06280501_NACALCULATIE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</row>
        <row r="346">
          <cell r="J346">
            <v>6010202</v>
          </cell>
          <cell r="R346" t="str">
            <v>2019_I06010202_LYMFOLOGIE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</row>
        <row r="347">
          <cell r="J347">
            <v>41410919</v>
          </cell>
          <cell r="R347" t="str">
            <v>2019_A_B_OVP (algemeen kavel) + 2019_DGM (algemeen kavel)</v>
          </cell>
          <cell r="AJ347">
            <v>0</v>
          </cell>
          <cell r="AK347">
            <v>0</v>
          </cell>
          <cell r="AL347">
            <v>0</v>
          </cell>
          <cell r="AM347">
            <v>0.08</v>
          </cell>
          <cell r="AN347">
            <v>0</v>
          </cell>
          <cell r="AO347">
            <v>0</v>
          </cell>
        </row>
        <row r="348">
          <cell r="J348">
            <v>6020702</v>
          </cell>
          <cell r="R348" t="str">
            <v>2019_I06020702_STAMCEL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</row>
        <row r="349">
          <cell r="J349">
            <v>6020701</v>
          </cell>
          <cell r="R349" t="str">
            <v>2019_NIPT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</row>
        <row r="350">
          <cell r="J350">
            <v>22220126</v>
          </cell>
          <cell r="R350" t="str">
            <v>2019_A_B_OVP (algemeen kavel) + 2019_DGSF_TOTAAL (algemeen kavel) - 2019_RETINA (algemeen kavel)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</row>
        <row r="351">
          <cell r="J351">
            <v>6010831</v>
          </cell>
          <cell r="R351" t="str">
            <v>2019_A_B_OVP (algemeen kavel) + 2019_DGSF_TOTAAL (algemeen kavel) - 2019_IC-DAG_TYPE1_TYPE2 (algemeen kavel) - 2019_NFU-NVZ-ZN_NILO-_DARA-_BOSUTINIB (algemeen kavel) - 2019_NIEUWE_DGSF (algemeen kavel) - 2019_CARDIOMEMS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</row>
        <row r="352">
          <cell r="J352">
            <v>6010620</v>
          </cell>
          <cell r="R352" t="str">
            <v>2019_A_B_OVP (algemeen kavel) - 2019_BORSTKANKERZORG_SANTEON (algemeen kavel) - 2019_INSPIRE_OSAS (algemeen kavel)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</row>
        <row r="353">
          <cell r="J353">
            <v>6010702</v>
          </cell>
          <cell r="R353" t="str">
            <v>2019_I06010702_Beschikbaarheidsgelden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</row>
        <row r="354">
          <cell r="J354">
            <v>6020101</v>
          </cell>
          <cell r="R354" t="str">
            <v>2019_A_B_OVP (algemeen kavel) - 2019_LDKS (algemeen kavel) - 2019_PROTONENTHERAPIE - 2019_IMMUNOTHERAPIE_ZORGKOSTEN - 2019_I06020101_NIETPLAN_ZORG_TRANSPLANTATIES_EXCL_DGSF (algemeen kavel)</v>
          </cell>
          <cell r="AJ354">
            <v>12134894</v>
          </cell>
          <cell r="AK354">
            <v>0</v>
          </cell>
          <cell r="AL354">
            <v>0</v>
          </cell>
          <cell r="AM354">
            <v>0.56000000000000005</v>
          </cell>
          <cell r="AN354">
            <v>0</v>
          </cell>
          <cell r="AO354">
            <v>0</v>
          </cell>
        </row>
        <row r="355">
          <cell r="J355">
            <v>6021101</v>
          </cell>
          <cell r="R355" t="str">
            <v>2019_I06021101_diepveneuze&amp;voorwaardelijk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</row>
        <row r="356">
          <cell r="J356">
            <v>6010862</v>
          </cell>
          <cell r="R356" t="str">
            <v>2019_A_B_OVP (algemeen kavel) - 2019_IC-DAG_TYPE1_TYPE2 (algemeen kavel) - 2019_EERSTE_LIJNS_DIAGNOSTIEK - 2019_CARDIOMEMS - 2019_RHG_ABLATIES_OHO_PKC - 2019_I06010862 verloskunde - 2019_I06010862 neonatologie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</row>
        <row r="357">
          <cell r="J357">
            <v>6020806</v>
          </cell>
          <cell r="R357" t="str">
            <v>2019_NIETPLAN_ZORG_TRANSPLANTATIES&amp;WEES&amp;STOLL (algemeen kavel) - 2019_STOLL (algemeen kavel) - 2019_I06020806_HLAi ABOi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</row>
        <row r="358">
          <cell r="J358">
            <v>6010861</v>
          </cell>
          <cell r="R358" t="str">
            <v>2019_A_B_OVP (algemeen kavel) - 2019_BORSTKANKERZORG_SANTEON (algemeen kavel) - 2019_BRAND (algemeen kavel)</v>
          </cell>
          <cell r="AJ358">
            <v>0</v>
          </cell>
          <cell r="AK358">
            <v>0</v>
          </cell>
          <cell r="AL358">
            <v>0</v>
          </cell>
          <cell r="AM358">
            <v>0.3</v>
          </cell>
          <cell r="AN358">
            <v>0</v>
          </cell>
          <cell r="AO358">
            <v>0</v>
          </cell>
        </row>
        <row r="359">
          <cell r="J359">
            <v>6160603</v>
          </cell>
          <cell r="R359" t="str">
            <v>2019_A_B_OVP (algemeen kavel) + 2019_DGSF_TOTAAL (algemeen kavel) + 2019_I06160603_Innovatie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</row>
        <row r="360">
          <cell r="J360">
            <v>6010107</v>
          </cell>
          <cell r="R360" t="str">
            <v>2019_BRAND (algemeen kavel)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</row>
        <row r="361">
          <cell r="J361">
            <v>6010755</v>
          </cell>
          <cell r="R361" t="str">
            <v>2019_BRAND (algemeen kavel)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</row>
        <row r="362">
          <cell r="J362">
            <v>6010861</v>
          </cell>
          <cell r="R362" t="str">
            <v>2019_BRAND (algemeen kavel)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</row>
        <row r="363">
          <cell r="J363">
            <v>6020806</v>
          </cell>
          <cell r="R363" t="str">
            <v>2019_POMALIDOMIDE (algemeen kavel)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</row>
        <row r="364">
          <cell r="J364">
            <v>6011033</v>
          </cell>
          <cell r="R364" t="str">
            <v>2019_POMALIDOMIDE (algemeen kavel)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</row>
        <row r="365">
          <cell r="J365">
            <v>6010865</v>
          </cell>
          <cell r="R365" t="str">
            <v>2019_I06010865_FEVAR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</row>
        <row r="366">
          <cell r="J366">
            <v>6020101</v>
          </cell>
          <cell r="R366" t="str">
            <v>2019_PROTONENTHERAPIE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</row>
        <row r="367">
          <cell r="J367">
            <v>6020801</v>
          </cell>
          <cell r="R367" t="str">
            <v>2019_A_B_OVP (algemeen kavel) - 2019_I06020801_CLUSTER_HOOFDPIJN - 2019_NIETPLAN_ZORG_TRANSPLANTATIES (excl. wees&amp;amp;stoll) (algemeen kavel)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</row>
        <row r="368">
          <cell r="J368">
            <v>6010520</v>
          </cell>
          <cell r="R368" t="str">
            <v>2019_I06010520_MEDISCH_SPECIALISTISCHE_REVALIDATIE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</row>
        <row r="369">
          <cell r="J369">
            <v>6010862</v>
          </cell>
          <cell r="R369" t="str">
            <v>2019_RHG_ABLATIES_OHO_PKC</v>
          </cell>
          <cell r="AJ369">
            <v>1258541</v>
          </cell>
          <cell r="AK369">
            <v>0</v>
          </cell>
          <cell r="AL369">
            <v>0</v>
          </cell>
          <cell r="AM369">
            <v>0.2</v>
          </cell>
          <cell r="AN369">
            <v>0</v>
          </cell>
          <cell r="AO369">
            <v>0</v>
          </cell>
        </row>
        <row r="370">
          <cell r="J370">
            <v>6010857</v>
          </cell>
          <cell r="R370" t="str">
            <v>2019_RHG_ABLATIES_OHO_PKC</v>
          </cell>
          <cell r="AJ370">
            <v>188240</v>
          </cell>
          <cell r="AK370">
            <v>0</v>
          </cell>
          <cell r="AL370">
            <v>0</v>
          </cell>
          <cell r="AM370">
            <v>0.2</v>
          </cell>
          <cell r="AN370">
            <v>0</v>
          </cell>
          <cell r="AO370">
            <v>0</v>
          </cell>
        </row>
        <row r="371">
          <cell r="J371">
            <v>6010862</v>
          </cell>
          <cell r="R371" t="str">
            <v>2019_EERSTE_LIJNS_DIAGNOSTIEK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</row>
        <row r="372">
          <cell r="J372">
            <v>6010850</v>
          </cell>
          <cell r="R372" t="str">
            <v>2019_EERSTE_LIJNS_DIAGNOSTIEK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</row>
        <row r="373">
          <cell r="J373">
            <v>6010518</v>
          </cell>
          <cell r="R373" t="str">
            <v>2019_EERSTE_LIJNS_DIAGNOSTIEK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</row>
        <row r="374">
          <cell r="J374">
            <v>6010857</v>
          </cell>
          <cell r="R374" t="str">
            <v>2019_EERSTE_LIJNS_DIAGNOSTIEK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</row>
        <row r="375">
          <cell r="J375">
            <v>6010530</v>
          </cell>
          <cell r="R375" t="str">
            <v>2019_GEZAMELIJKE_INKOOP_DARA_RUXO_IXA (algemeen kavel)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</row>
        <row r="376">
          <cell r="J376">
            <v>6010509</v>
          </cell>
          <cell r="R376" t="str">
            <v>2019_GEZAMELIJKE_INKOOP_DARA_RUXO_IXA (algemeen kavel)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</row>
        <row r="377">
          <cell r="J377">
            <v>6011034</v>
          </cell>
          <cell r="R377" t="str">
            <v>2019_A_B_OVP (algemeen kavel) - 2019_LDKS (algemeen kavel) - 2019_I06011034_REVALIDATIEZORG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</row>
        <row r="378">
          <cell r="J378">
            <v>6010754</v>
          </cell>
          <cell r="R378" t="str">
            <v>2019_I06010754_OVERHEVELING_MCS_BARIATRIE_NEUROCHIRURGIE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</row>
        <row r="379">
          <cell r="J379">
            <v>22220106</v>
          </cell>
          <cell r="R379" t="str">
            <v>2019_A_B_OVP (algemeen kavel) + 2019_DGSF_TOTAAL (algemeen kavel) - 2019_LDKS (algemeen kavel)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</row>
        <row r="380">
          <cell r="J380">
            <v>22220091</v>
          </cell>
          <cell r="R380" t="str">
            <v>2019_A_B_OVP (algemeen kavel) + 2019_DGSF_TOTAAL (algemeen kavel)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</row>
        <row r="381">
          <cell r="J381">
            <v>51000976</v>
          </cell>
          <cell r="R381" t="str">
            <v>2019_A_B_OVP (algemeen kavel) + 2019_DGSF_TOTAAL (algemeen kavel)</v>
          </cell>
          <cell r="AJ381">
            <v>1750000</v>
          </cell>
          <cell r="AK381">
            <v>0</v>
          </cell>
          <cell r="AL381">
            <v>0</v>
          </cell>
          <cell r="AM381">
            <v>0.5</v>
          </cell>
          <cell r="AN381">
            <v>0</v>
          </cell>
          <cell r="AO381">
            <v>0</v>
          </cell>
        </row>
        <row r="382">
          <cell r="J382">
            <v>22220306</v>
          </cell>
          <cell r="R382" t="str">
            <v>2019_A_B_OVP (algemeen kavel) + 2019_DGSF_TOTAAL (algemeen kavel)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</row>
        <row r="383">
          <cell r="J383">
            <v>22220045</v>
          </cell>
          <cell r="R383" t="str">
            <v>2019_A_B_OVP (algemeen kavel) + 2019_DGSF_TOTAAL (algemeen kavel)</v>
          </cell>
          <cell r="AJ383">
            <v>0</v>
          </cell>
          <cell r="AK383">
            <v>0</v>
          </cell>
          <cell r="AL383">
            <v>0</v>
          </cell>
          <cell r="AM383">
            <v>0.3</v>
          </cell>
          <cell r="AN383">
            <v>0</v>
          </cell>
          <cell r="AO383">
            <v>0</v>
          </cell>
        </row>
        <row r="384">
          <cell r="J384">
            <v>22220236</v>
          </cell>
          <cell r="R384" t="str">
            <v>2019_A_B_OVP (algemeen kavel) + 2019_DGSF_TOTAAL (algemeen kavel)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</row>
        <row r="385">
          <cell r="J385">
            <v>50009083</v>
          </cell>
          <cell r="R385" t="str">
            <v>2019_A_B_OVP (algemeen kavel) + 2019_DGSF_TOTAAL (algemeen kavel)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</row>
        <row r="386">
          <cell r="J386">
            <v>50009055</v>
          </cell>
          <cell r="R386" t="str">
            <v>2019_A_B_OVP (algemeen kavel) + 2019_DGSF_TOTAAL (algemeen kavel)</v>
          </cell>
          <cell r="AJ386">
            <v>907000</v>
          </cell>
          <cell r="AK386">
            <v>0</v>
          </cell>
          <cell r="AL386">
            <v>0</v>
          </cell>
          <cell r="AM386">
            <v>0.3</v>
          </cell>
          <cell r="AN386">
            <v>0</v>
          </cell>
          <cell r="AO386">
            <v>0</v>
          </cell>
        </row>
        <row r="387">
          <cell r="J387">
            <v>47471017</v>
          </cell>
          <cell r="R387" t="str">
            <v>2019_A_B_OVP (algemeen kavel) + 2019_DGSF_TOTAAL (algemeen kavel)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</row>
        <row r="388">
          <cell r="J388">
            <v>22220140</v>
          </cell>
          <cell r="R388" t="str">
            <v>2019_A_B_OVP (algemeen kavel) + 2019_DGSF_TOTAAL (algemeen kavel)</v>
          </cell>
          <cell r="AJ388">
            <v>0</v>
          </cell>
          <cell r="AK388">
            <v>0</v>
          </cell>
          <cell r="AL388">
            <v>0</v>
          </cell>
          <cell r="AM388">
            <v>0.25</v>
          </cell>
          <cell r="AN388">
            <v>0</v>
          </cell>
          <cell r="AO388">
            <v>0</v>
          </cell>
        </row>
        <row r="389">
          <cell r="J389">
            <v>50009049</v>
          </cell>
          <cell r="R389" t="str">
            <v>2019_A_B_OVP (algemeen kavel) + 2019_DGSF_TOTAAL (algemeen kavel)</v>
          </cell>
          <cell r="AJ389">
            <v>3387055</v>
          </cell>
          <cell r="AK389">
            <v>0</v>
          </cell>
          <cell r="AL389">
            <v>0</v>
          </cell>
          <cell r="AM389">
            <v>0.2</v>
          </cell>
          <cell r="AN389">
            <v>0</v>
          </cell>
          <cell r="AO389">
            <v>0</v>
          </cell>
        </row>
        <row r="390">
          <cell r="J390">
            <v>22220226</v>
          </cell>
          <cell r="R390" t="str">
            <v>2019_A_B_OVP (algemeen kavel) + 2019_DGSF_TOTAAL (algemeen kavel)</v>
          </cell>
          <cell r="AJ390">
            <v>3648048</v>
          </cell>
          <cell r="AK390">
            <v>0</v>
          </cell>
          <cell r="AL390">
            <v>0</v>
          </cell>
          <cell r="AM390">
            <v>0.2</v>
          </cell>
          <cell r="AN390">
            <v>0</v>
          </cell>
          <cell r="AO390">
            <v>0</v>
          </cell>
        </row>
        <row r="391">
          <cell r="J391">
            <v>22220779</v>
          </cell>
          <cell r="R391" t="str">
            <v>2019_A_B_OVP (algemeen kavel) + 2019_DGSF_TOTAAL (algemeen kavel)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</row>
        <row r="392">
          <cell r="J392">
            <v>6160529</v>
          </cell>
          <cell r="R392" t="str">
            <v>2019_A_B_OVP (algemeen kavel) + 2019_DGSF_TOTAAL (algemeen kavel)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</row>
        <row r="393">
          <cell r="J393">
            <v>50009044</v>
          </cell>
          <cell r="R393" t="str">
            <v>2019_A_B_OVP (algemeen kavel) + 2019_DGSF_TOTAAL (algemeen kavel)</v>
          </cell>
          <cell r="AJ393">
            <v>6029000</v>
          </cell>
          <cell r="AK393">
            <v>0</v>
          </cell>
          <cell r="AL393">
            <v>0</v>
          </cell>
          <cell r="AM393">
            <v>0.2</v>
          </cell>
          <cell r="AN393">
            <v>0</v>
          </cell>
          <cell r="AO393">
            <v>0</v>
          </cell>
        </row>
        <row r="394">
          <cell r="J394">
            <v>50009065</v>
          </cell>
          <cell r="R394" t="str">
            <v>2019_A_B_OVP (algemeen kavel) + 2019_DGSF_TOTAAL (algemeen kavel)</v>
          </cell>
          <cell r="AJ394">
            <v>0</v>
          </cell>
          <cell r="AK394">
            <v>0</v>
          </cell>
          <cell r="AL394">
            <v>0</v>
          </cell>
          <cell r="AM394">
            <v>0.5</v>
          </cell>
          <cell r="AN394">
            <v>0</v>
          </cell>
          <cell r="AO394">
            <v>0</v>
          </cell>
        </row>
        <row r="395">
          <cell r="J395">
            <v>22227288</v>
          </cell>
          <cell r="R395" t="str">
            <v>2019_A_B_OVP (algemeen kavel) + 2019_DGSF_TOTAAL (algemeen kavel)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</row>
        <row r="396">
          <cell r="J396">
            <v>22221030</v>
          </cell>
          <cell r="R396" t="str">
            <v>2019_A_B_OVP (algemeen kavel) + 2019_DGSF_TOTAAL (algemeen kavel)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</row>
        <row r="397">
          <cell r="J397">
            <v>22220359</v>
          </cell>
          <cell r="R397" t="str">
            <v>2019_A_B_OVP (algemeen kavel) + 2019_DGSF_TOTAAL (algemeen kavel)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</row>
        <row r="398">
          <cell r="J398">
            <v>22227420</v>
          </cell>
          <cell r="R398" t="str">
            <v>2019_A_B_OVP (algemeen kavel) + 2019_DGSF_TOTAAL (algemeen kavel)</v>
          </cell>
          <cell r="AJ398">
            <v>705000</v>
          </cell>
          <cell r="AK398">
            <v>0</v>
          </cell>
          <cell r="AL398">
            <v>0</v>
          </cell>
          <cell r="AM398">
            <v>0.2</v>
          </cell>
          <cell r="AN398">
            <v>0</v>
          </cell>
          <cell r="AO398">
            <v>0</v>
          </cell>
        </row>
        <row r="399">
          <cell r="J399">
            <v>34009230</v>
          </cell>
          <cell r="R399" t="str">
            <v>2019_A_B_OVP (algemeen kavel) + 2019_DGSF_TOTAAL (algemeen kavel)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</row>
        <row r="400">
          <cell r="J400">
            <v>34340003</v>
          </cell>
          <cell r="R400" t="str">
            <v>2019_A_B_OVP (algemeen kavel) + 2019_DGSF_TOTAAL (algemeen kavel)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</row>
        <row r="401">
          <cell r="J401">
            <v>19009331</v>
          </cell>
          <cell r="R401" t="str">
            <v>2019_A_B_OVP (algemeen kavel) + 2019_DGSF_TOTAAL (algemeen kavel)</v>
          </cell>
          <cell r="AJ401">
            <v>600000</v>
          </cell>
          <cell r="AK401">
            <v>0</v>
          </cell>
          <cell r="AL401">
            <v>0</v>
          </cell>
          <cell r="AM401">
            <v>0.4</v>
          </cell>
          <cell r="AN401">
            <v>0</v>
          </cell>
          <cell r="AO401">
            <v>0</v>
          </cell>
        </row>
        <row r="402">
          <cell r="J402">
            <v>22220459</v>
          </cell>
          <cell r="R402" t="str">
            <v>2019_A_B_OVP (algemeen kavel) + 2019_DGSF_TOTAAL (algemeen kavel)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</row>
        <row r="403">
          <cell r="J403">
            <v>6161104</v>
          </cell>
          <cell r="R403" t="str">
            <v>2019_A_B_OVP (algemeen kavel) + 2019_DGSF_TOTAAL (algemeen kavel)</v>
          </cell>
          <cell r="AJ403">
            <v>1301382</v>
          </cell>
          <cell r="AK403">
            <v>0</v>
          </cell>
          <cell r="AL403">
            <v>0</v>
          </cell>
          <cell r="AM403">
            <v>1</v>
          </cell>
          <cell r="AN403">
            <v>0.3</v>
          </cell>
          <cell r="AO403">
            <v>0</v>
          </cell>
        </row>
        <row r="404">
          <cell r="J404">
            <v>22221018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</row>
        <row r="405">
          <cell r="J405">
            <v>22220032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</row>
        <row r="406">
          <cell r="J406">
            <v>22227541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</row>
        <row r="407">
          <cell r="J407">
            <v>22227586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</row>
        <row r="408">
          <cell r="J408">
            <v>6010205</v>
          </cell>
          <cell r="R408" t="str">
            <v>2019_I06010205_schoning IJsselmeerziekenhuis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</row>
        <row r="409">
          <cell r="J409">
            <v>6010417</v>
          </cell>
          <cell r="R409" t="str">
            <v>2019_I06010417_REVALIDATIE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</row>
        <row r="410">
          <cell r="J410">
            <v>6020502</v>
          </cell>
          <cell r="R410" t="str">
            <v>2019_A_B_OVP (algemeen kavel) - 2019_LDKS (algemeen kavel) - 2019_I06020502_DEEP_BRAIN_STIMULATION - 2019_I06020502_MULTITRAUMA - 2019_I06020502_NICU_PICU - 2019_I06020502_VOORWAARDELIJKE_TOELATING_ZORG - 2019_I06020502_TRANSPLANTATIES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</row>
        <row r="411">
          <cell r="J411">
            <v>6010862</v>
          </cell>
          <cell r="R411" t="str">
            <v>2019_I06010862 neonatologie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</row>
        <row r="412">
          <cell r="J412">
            <v>6010857</v>
          </cell>
          <cell r="R412" t="str">
            <v>2019_A_B_OVP (algemeen kavel) - 2019_EERSTE_LIJNS_DIAGNOSTIEK - 2019_RHG_ABLATIES_OHO_PKC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</row>
        <row r="413">
          <cell r="J413">
            <v>6010518</v>
          </cell>
          <cell r="R413" t="str">
            <v>2019_A_B_OVP (algemeen kavel) - 2019_BORSTKANKERZORG_SANTEON (algemeen kavel) - 2019_LDKS (algemeen kavel) - 2019_EERSTE_LIJNS_DIAGNOSTIEK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</row>
        <row r="414">
          <cell r="J414">
            <v>6020101</v>
          </cell>
          <cell r="R414" t="str">
            <v>2019_I06020101_NIETPLAN_ZORG_TRANSPLANTATIES_EXCL_DGSF (algemeen kavel)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</row>
        <row r="415">
          <cell r="J415">
            <v>6020602</v>
          </cell>
          <cell r="R415" t="str">
            <v>2019_STOLL (algemeen kavel)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</row>
        <row r="416">
          <cell r="J416">
            <v>6020806</v>
          </cell>
          <cell r="R416" t="str">
            <v>2019_STOLL (algemeen kavel)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</row>
        <row r="417">
          <cell r="J417">
            <v>6010867</v>
          </cell>
          <cell r="R417" t="str">
            <v>2019_STOLL (algemeen kavel)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</row>
        <row r="418">
          <cell r="J418">
            <v>22220769</v>
          </cell>
          <cell r="R418" t="str">
            <v>2019_A_B_OVP (algemeen kavel) + 2019_DGSF_TOTAAL (algemeen kavel)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</row>
        <row r="419">
          <cell r="J419">
            <v>22220815</v>
          </cell>
          <cell r="R419" t="str">
            <v>2019_A_B_OVP (algemeen kavel) + 2019_DGSF_TOTAAL (algemeen kavel)</v>
          </cell>
          <cell r="AJ419">
            <v>0</v>
          </cell>
          <cell r="AK419">
            <v>0</v>
          </cell>
          <cell r="AL419">
            <v>0</v>
          </cell>
          <cell r="AM419">
            <v>0.15</v>
          </cell>
          <cell r="AN419">
            <v>0</v>
          </cell>
          <cell r="AO419">
            <v>0</v>
          </cell>
        </row>
        <row r="420">
          <cell r="J420">
            <v>22220685</v>
          </cell>
          <cell r="R420" t="str">
            <v>2019_A_B_OVP (algemeen kavel) + 2019_DGSF_TOTAAL (algemeen kavel)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</row>
        <row r="421">
          <cell r="J421">
            <v>41411901</v>
          </cell>
          <cell r="R421" t="str">
            <v>2019_A_B_OVP (algemeen kavel) + 2019_DGSF_TOTAAL (algemeen kavel)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</row>
        <row r="422">
          <cell r="J422">
            <v>6010301</v>
          </cell>
          <cell r="R422" t="str">
            <v>2019_A_B_OVP (algemeen kavel) + 2019_DGSF_TOTAAL (algemeen kavel)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</row>
        <row r="423">
          <cell r="J423">
            <v>22220404</v>
          </cell>
          <cell r="R423" t="str">
            <v>2019_A_B_OVP (algemeen kavel) + 2019_DGSF_TOTAAL (algemeen kavel)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</row>
        <row r="424">
          <cell r="J424">
            <v>22220229</v>
          </cell>
          <cell r="R424" t="str">
            <v>2019_A_B_OVP (algemeen kavel) + 2019_DGSF_TOTAAL (algemeen kavel)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</row>
        <row r="425">
          <cell r="J425">
            <v>22220336</v>
          </cell>
          <cell r="R425" t="str">
            <v>2019_A_B_OVP (algemeen kavel) + 2019_DGSF_TOTAAL (algemeen kavel)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</row>
        <row r="426">
          <cell r="J426">
            <v>47471233</v>
          </cell>
          <cell r="R426" t="str">
            <v>2019_A_B_OVP (algemeen kavel) + 2019_DGSF_TOTAAL (algemeen kavel)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</row>
        <row r="427">
          <cell r="J427">
            <v>34009220</v>
          </cell>
          <cell r="R427" t="str">
            <v>2019_A_B_OVP (algemeen kavel) + 2019_DGSF_TOTAAL (algemeen kavel)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</row>
        <row r="428">
          <cell r="J428">
            <v>45451252</v>
          </cell>
          <cell r="R428" t="str">
            <v>2019_A_B_OVP (algemeen kavel) + 2019_DGSF_TOTAAL (algemeen kavel)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</row>
        <row r="429">
          <cell r="J429">
            <v>22220259</v>
          </cell>
          <cell r="R429" t="str">
            <v>2019_A_B_OVP (algemeen kavel) + 2019_DGSF_TOTAAL (algemeen kavel)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</row>
        <row r="430">
          <cell r="J430">
            <v>22220239</v>
          </cell>
          <cell r="R430" t="str">
            <v>2019_A_B_OVP (algemeen kavel) + 2019_DGSF_TOTAAL (algemeen kavel)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</row>
        <row r="431">
          <cell r="J431">
            <v>22220387</v>
          </cell>
          <cell r="R431" t="str">
            <v>2019_A_B_OVP (algemeen kavel) + 2019_DGSF_TOTAAL (algemeen kavel)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</row>
        <row r="432">
          <cell r="J432">
            <v>6010420</v>
          </cell>
          <cell r="R432" t="str">
            <v>2019_I06010420_OVERHEVELING_IJSSELMEERZKH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</row>
        <row r="433">
          <cell r="J433">
            <v>6021101</v>
          </cell>
          <cell r="R433" t="str">
            <v>2019_NIEUWE_DGSF (algemeen kavel) - 2019_NIETPLAN_ZORG_TRANSPLANTATIES&amp;amp;WEES&amp;amp;STOLL (algemeen kavel)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</row>
        <row r="434">
          <cell r="J434">
            <v>22220406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</row>
        <row r="435">
          <cell r="J435">
            <v>22227385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</row>
        <row r="436">
          <cell r="J436">
            <v>22221025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</row>
        <row r="437">
          <cell r="J437">
            <v>22220731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</row>
        <row r="438">
          <cell r="J438">
            <v>22220348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</row>
        <row r="439">
          <cell r="J439">
            <v>22227024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</row>
        <row r="440">
          <cell r="J440">
            <v>22220442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</row>
        <row r="441">
          <cell r="J441">
            <v>22220942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</row>
        <row r="442">
          <cell r="J442">
            <v>22221059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</row>
        <row r="443">
          <cell r="J443">
            <v>22227293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</row>
        <row r="444">
          <cell r="J444">
            <v>22220324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</row>
        <row r="445">
          <cell r="J445">
            <v>22220234</v>
          </cell>
          <cell r="R445" t="str">
            <v>2019_A_B_OVP (algemeen kavel) + 2019_DGSF_TOTAAL (algemeen kavel)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</row>
        <row r="446">
          <cell r="J446">
            <v>22220748</v>
          </cell>
          <cell r="R446" t="str">
            <v>2019_A_B_OVP (algemeen kavel) + 2019_DGSF_TOTAAL (algemeen kavel)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</row>
        <row r="447">
          <cell r="J447">
            <v>6080802</v>
          </cell>
          <cell r="R447" t="str">
            <v>2019_A_B_OVP (algemeen kavel) + 2019_DGSF_TOTAAL (algemeen kavel)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</row>
        <row r="448">
          <cell r="J448">
            <v>41412203</v>
          </cell>
          <cell r="R448" t="str">
            <v>2019_A_B_OVP (algemeen kavel) + 2019_DGSF_TOTAAL (algemeen kavel)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</row>
        <row r="449">
          <cell r="J449">
            <v>47470003</v>
          </cell>
          <cell r="R449" t="str">
            <v>2019_A_B_OVP (algemeen kavel) + 2019_DGSF_TOTAAL (algemeen kavel)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</row>
        <row r="450">
          <cell r="J450">
            <v>22220576</v>
          </cell>
          <cell r="R450" t="str">
            <v>2019_A_B_OVP (algemeen kavel) + 2019_DGSF_TOTAAL (algemeen kavel)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</row>
        <row r="451">
          <cell r="J451">
            <v>22221026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</row>
        <row r="452">
          <cell r="J452">
            <v>22220441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</row>
        <row r="453">
          <cell r="J453">
            <v>22220196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</row>
        <row r="454">
          <cell r="J454">
            <v>22220799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</row>
        <row r="455">
          <cell r="J455">
            <v>22227055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</row>
        <row r="456">
          <cell r="J456">
            <v>22220440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</row>
        <row r="457">
          <cell r="J457">
            <v>22220449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</row>
        <row r="458">
          <cell r="J458">
            <v>22220655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</row>
        <row r="459">
          <cell r="J459">
            <v>22220808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</row>
        <row r="460">
          <cell r="J460">
            <v>22220078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</row>
        <row r="461">
          <cell r="J461">
            <v>22220954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</row>
        <row r="462">
          <cell r="J462">
            <v>22220244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</row>
        <row r="463">
          <cell r="J463">
            <v>3095192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</row>
        <row r="464">
          <cell r="J464">
            <v>22220480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</row>
        <row r="465">
          <cell r="J465">
            <v>22221104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</row>
        <row r="466">
          <cell r="J466">
            <v>6020702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</row>
        <row r="467">
          <cell r="J467">
            <v>22220760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</row>
        <row r="468">
          <cell r="J468">
            <v>22227174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</row>
        <row r="469">
          <cell r="J469">
            <v>6020502</v>
          </cell>
          <cell r="R469" t="str">
            <v>2019_LDKS (algemeen kavel)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</row>
        <row r="470">
          <cell r="J470">
            <v>22220006</v>
          </cell>
          <cell r="R470" t="str">
            <v>2019_LDKS (algemeen kavel)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</row>
        <row r="471">
          <cell r="J471">
            <v>22220126</v>
          </cell>
          <cell r="R471" t="str">
            <v>2019_RETINA (algemeen kavel)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</row>
        <row r="472">
          <cell r="J472">
            <v>22220900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</row>
        <row r="473">
          <cell r="J473">
            <v>22221013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</row>
        <row r="474">
          <cell r="J474">
            <v>22220004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</row>
        <row r="475">
          <cell r="J475">
            <v>22220776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</row>
        <row r="476">
          <cell r="J476">
            <v>22220542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</row>
        <row r="477">
          <cell r="J477">
            <v>6010862</v>
          </cell>
          <cell r="R477" t="str">
            <v>2019_I06010862 verloskunde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</row>
        <row r="478">
          <cell r="J478">
            <v>6011037</v>
          </cell>
          <cell r="R478" t="str">
            <v>2019_DGSF_TOTAAL (algemeen kavel)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</row>
        <row r="479">
          <cell r="J479">
            <v>6010202</v>
          </cell>
          <cell r="R479" t="str">
            <v>2019_DGSF_TOTAAL (algemeen kavel)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</row>
        <row r="480">
          <cell r="J480">
            <v>6010417</v>
          </cell>
          <cell r="R480" t="str">
            <v>2019_DGSF_TOTAAL (algemeen kavel)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</row>
        <row r="481">
          <cell r="J481">
            <v>6080701</v>
          </cell>
          <cell r="R481" t="str">
            <v>2019_DGSF_TOTAAL (algemeen kavel)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</row>
        <row r="482">
          <cell r="J482">
            <v>22221092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</row>
        <row r="483">
          <cell r="J483">
            <v>22220300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</row>
        <row r="484">
          <cell r="J484">
            <v>22220895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</row>
        <row r="485">
          <cell r="J485">
            <v>22227233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</row>
        <row r="486">
          <cell r="J486">
            <v>22220020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</row>
        <row r="487">
          <cell r="J487">
            <v>22227392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</row>
        <row r="488">
          <cell r="J488">
            <v>22220754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</row>
        <row r="489">
          <cell r="J489">
            <v>22220925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</row>
        <row r="490">
          <cell r="J490">
            <v>22220600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</row>
        <row r="491">
          <cell r="J491">
            <v>20200000</v>
          </cell>
          <cell r="R491" t="str">
            <v>2019_A_B_OVP (algemeen kavel) + 2019_DGSF_TOTAAL (algemeen kavel)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</row>
        <row r="492">
          <cell r="J492">
            <v>41410927</v>
          </cell>
          <cell r="R492" t="str">
            <v>2019_A_B_OVP (algemeen kavel) + 2019_DGSF_TOTAAL (algemeen kavel)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</row>
        <row r="493">
          <cell r="J493">
            <v>22220251</v>
          </cell>
          <cell r="R493" t="str">
            <v>2019_A_B_OVP (algemeen kavel) + 2019_DGSF_TOTAAL (algemeen kavel)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</row>
        <row r="494">
          <cell r="J494">
            <v>6010304</v>
          </cell>
          <cell r="R494" t="str">
            <v>2019_A_B_OVP (algemeen kavel) + 2019_DGSF_TOTAAL (algemeen kavel)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</row>
        <row r="495">
          <cell r="J495">
            <v>50500008</v>
          </cell>
          <cell r="R495" t="str">
            <v>2019_A_B_OVP (algemeen kavel) + 2019_DGSF_TOTAAL (algemeen kavel)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</row>
        <row r="496">
          <cell r="J496">
            <v>6161008</v>
          </cell>
          <cell r="R496" t="str">
            <v>2019_A_B_OVP (algemeen kavel) + 2019_DGSF_TOTAAL (algemeen kavel)</v>
          </cell>
          <cell r="AJ496">
            <v>0</v>
          </cell>
          <cell r="AK496">
            <v>0</v>
          </cell>
          <cell r="AL496">
            <v>0</v>
          </cell>
          <cell r="AM496">
            <v>0.33329999999999999</v>
          </cell>
          <cell r="AN496">
            <v>0</v>
          </cell>
          <cell r="AO496">
            <v>0</v>
          </cell>
        </row>
        <row r="497">
          <cell r="J497">
            <v>19009326</v>
          </cell>
          <cell r="R497" t="str">
            <v>2019_A_B_OVP (algemeen kavel) + 2019_DGSF_TOTAAL (algemeen kavel)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</row>
        <row r="498">
          <cell r="J498">
            <v>22220142</v>
          </cell>
          <cell r="R498" t="str">
            <v>2019_A_B_OVP (algemeen kavel) + 2019_DGSF_TOTAAL (algemeen kavel)</v>
          </cell>
          <cell r="AJ498">
            <v>2305825</v>
          </cell>
          <cell r="AK498">
            <v>0</v>
          </cell>
          <cell r="AL498">
            <v>0</v>
          </cell>
          <cell r="AM498">
            <v>0.2</v>
          </cell>
          <cell r="AN498">
            <v>0</v>
          </cell>
          <cell r="AO498">
            <v>0</v>
          </cell>
        </row>
        <row r="499">
          <cell r="J499">
            <v>22220291</v>
          </cell>
          <cell r="R499" t="str">
            <v>2019_A_B_OVP (algemeen kavel) + 2019_DGSF_TOTAAL (algemeen kavel)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</row>
        <row r="500">
          <cell r="J500">
            <v>22220102</v>
          </cell>
          <cell r="R500" t="str">
            <v>2019_A_B_OVP (algemeen kavel) + 2019_DGSF_TOTAAL (algemeen kavel)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</row>
        <row r="501">
          <cell r="J501">
            <v>22220077</v>
          </cell>
          <cell r="R501" t="str">
            <v>2019_A_B_OVP (algemeen kavel) + 2019_DGSF_TOTAAL (algemeen kavel)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</row>
        <row r="502">
          <cell r="J502">
            <v>6160703</v>
          </cell>
          <cell r="R502" t="str">
            <v>2019_A_B_OVP (algemeen kavel) + 2019_DGSF_TOTAAL (algemeen kavel)</v>
          </cell>
          <cell r="AJ502">
            <v>2434950</v>
          </cell>
          <cell r="AK502">
            <v>0</v>
          </cell>
          <cell r="AL502">
            <v>0</v>
          </cell>
          <cell r="AM502">
            <v>0.25</v>
          </cell>
          <cell r="AN502">
            <v>0</v>
          </cell>
          <cell r="AO502">
            <v>0</v>
          </cell>
        </row>
        <row r="503">
          <cell r="J503">
            <v>41410910</v>
          </cell>
          <cell r="R503" t="str">
            <v>2019_A_B_OVP (algemeen kavel) + 2019_DGSF_TOTAAL (algemeen kavel)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</row>
        <row r="504">
          <cell r="J504">
            <v>22220025</v>
          </cell>
          <cell r="R504" t="str">
            <v>2019_A_B_OVP (algemeen kavel) + 2019_DGSF_TOTAAL (algemeen kavel)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</row>
        <row r="505">
          <cell r="J505">
            <v>19009351</v>
          </cell>
          <cell r="R505" t="str">
            <v>2019_A_B_OVP (algemeen kavel) + 2019_DGSF_TOTAAL (algemeen kavel)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</row>
        <row r="506">
          <cell r="J506">
            <v>22220203</v>
          </cell>
          <cell r="R506" t="str">
            <v>2019_A_B_OVP (algemeen kavel) + 2019_DGSF_TOTAAL (algemeen kavel)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</row>
        <row r="507">
          <cell r="J507">
            <v>47471461</v>
          </cell>
          <cell r="R507" t="str">
            <v>2019_A_B_OVP (algemeen kavel) + 2019_DGSF_TOTAAL (algemeen kavel)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</row>
        <row r="508">
          <cell r="J508">
            <v>47471469</v>
          </cell>
          <cell r="R508" t="str">
            <v>2019_A_B_OVP (algemeen kavel) + 2019_DGSF_TOTAAL (algemeen kavel)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</row>
        <row r="509">
          <cell r="J509">
            <v>47470280</v>
          </cell>
          <cell r="R509" t="str">
            <v>2019_A_B_OVP (algemeen kavel) + 2019_DGSF_TOTAAL (algemeen kavel)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</row>
        <row r="510">
          <cell r="J510">
            <v>22220349</v>
          </cell>
          <cell r="R510" t="str">
            <v>2019_A_B_OVP (algemeen kavel) + 2019_DGSF_TOTAAL (algemeen kavel)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</row>
        <row r="511">
          <cell r="J511">
            <v>45450217</v>
          </cell>
          <cell r="R511" t="str">
            <v>2019_A_B_OVP (algemeen kavel) + 2019_DGSF_TOTAAL (algemeen kavel)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</row>
        <row r="512">
          <cell r="J512">
            <v>41412812</v>
          </cell>
          <cell r="R512" t="str">
            <v>2019_A_B_OVP (algemeen kavel) + 2019_DGSF_TOTAAL (algemeen kavel)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</row>
        <row r="513">
          <cell r="J513">
            <v>22220109</v>
          </cell>
          <cell r="R513" t="str">
            <v>2019_A_B_OVP (algemeen kavel) + 2019_DGSF_TOTAAL (algemeen kavel)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</row>
        <row r="514">
          <cell r="J514">
            <v>50009074</v>
          </cell>
          <cell r="R514" t="str">
            <v>2019_A_B_OVP (algemeen kavel) + 2019_DGSF_TOTAAL (algemeen kavel)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</row>
        <row r="515">
          <cell r="J515">
            <v>41413011</v>
          </cell>
          <cell r="R515" t="str">
            <v>2019_A_B_OVP (algemeen kavel) + 2019_DGSF_TOTAAL (algemeen kavel)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</row>
        <row r="516">
          <cell r="J516">
            <v>22220158</v>
          </cell>
          <cell r="R516" t="str">
            <v>2019_A_B_OVP (algemeen kavel) + 2019_DGSF_TOTAAL (algemeen kavel)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</row>
        <row r="517">
          <cell r="J517">
            <v>45450401</v>
          </cell>
          <cell r="R517" t="str">
            <v>2019_A_B_OVP (algemeen kavel) + 2019_DGSF_TOTAAL (algemeen kavel)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</row>
        <row r="518">
          <cell r="J518">
            <v>41410304</v>
          </cell>
          <cell r="R518" t="str">
            <v>2019_A_B_OVP (algemeen kavel) + 2019_DGSF_TOTAAL (algemeen kavel)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</row>
        <row r="519">
          <cell r="J519">
            <v>50009622</v>
          </cell>
          <cell r="R519" t="str">
            <v>2019_A_B_OVP (algemeen kavel) + 2019_DGSF_TOTAAL (algemeen kavel)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</row>
        <row r="520">
          <cell r="J520">
            <v>22220070</v>
          </cell>
          <cell r="R520" t="str">
            <v>2019_A_B_OVP (algemeen kavel) + 2019_DGSF_TOTAAL (algemeen kavel)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</row>
        <row r="521">
          <cell r="J521">
            <v>22220551</v>
          </cell>
          <cell r="R521" t="str">
            <v>2019_A_B_OVP (algemeen kavel) + 2019_DGSF_TOTAAL (algemeen kavel)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</row>
        <row r="522">
          <cell r="J522">
            <v>66660208</v>
          </cell>
          <cell r="R522" t="str">
            <v>2019_A_B_OVP (algemeen kavel) + 2019_DGSF_TOTAAL (algemeen kavel)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</row>
        <row r="523">
          <cell r="J523">
            <v>22220019</v>
          </cell>
          <cell r="R523" t="str">
            <v>2019_A_B_OVP (algemeen kavel) + 2019_DGSF_TOTAAL (algemeen kavel)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</row>
        <row r="524">
          <cell r="J524">
            <v>22220116</v>
          </cell>
          <cell r="R524" t="str">
            <v>2019_A_B_OVP (algemeen kavel) + 2019_DGSF_TOTAAL (algemeen kavel)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</row>
        <row r="525">
          <cell r="J525">
            <v>66660510</v>
          </cell>
          <cell r="R525" t="str">
            <v>2019_A_B_OVP (algemeen kavel) + 2019_DGSF_TOTAAL (algemeen kavel)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</row>
        <row r="526">
          <cell r="J526">
            <v>47470346</v>
          </cell>
          <cell r="R526" t="str">
            <v>2019_A_B_OVP (algemeen kavel) + 2019_DGSF_TOTAAL (algemeen kavel)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</row>
        <row r="527">
          <cell r="J527">
            <v>50009057</v>
          </cell>
          <cell r="R527" t="str">
            <v>2019_A_B_OVP (algemeen kavel) + 2019_DGSF_TOTAAL (algemeen kavel)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</row>
        <row r="528">
          <cell r="J528">
            <v>22220049</v>
          </cell>
          <cell r="R528" t="str">
            <v>2019_A_B_OVP (algemeen kavel) + 2019_DGSF_TOTAAL (algemeen kavel)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</row>
        <row r="529">
          <cell r="J529">
            <v>41410103</v>
          </cell>
          <cell r="R529" t="str">
            <v>2019_A_B_OVP (algemeen kavel) + 2019_DGSF_TOTAAL (algemeen kavel)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</row>
        <row r="530">
          <cell r="J530">
            <v>41411700</v>
          </cell>
          <cell r="R530" t="str">
            <v>2019_A_B_OVP (algemeen kavel) + 2019_DGSF_TOTAAL (algemeen kavel)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</row>
        <row r="531">
          <cell r="J531">
            <v>47471206</v>
          </cell>
          <cell r="R531" t="str">
            <v>2019_A_B_OVP (algemeen kavel) + 2019_DGSF_TOTAAL (algemeen kavel)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</row>
        <row r="532">
          <cell r="J532">
            <v>22220161</v>
          </cell>
          <cell r="R532" t="str">
            <v>2019_A_B_OVP (algemeen kavel) + 2019_DGSF_TOTAAL (algemeen kavel)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</row>
        <row r="533">
          <cell r="J533">
            <v>22220175</v>
          </cell>
          <cell r="R533" t="str">
            <v>2019_A_B_OVP (algemeen kavel) + 2019_DGSF_TOTAAL (algemeen kavel)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</row>
        <row r="534">
          <cell r="J534">
            <v>47471156</v>
          </cell>
          <cell r="R534" t="str">
            <v>2019_A_B_OVP (algemeen kavel) + 2019_DGSF_TOTAAL (algemeen kavel)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</row>
        <row r="535">
          <cell r="J535">
            <v>6010863</v>
          </cell>
          <cell r="R535" t="str">
            <v>2019_A_B_OVP (algemeen kavel) + 2019_DGSF_TOTAAL (algemeen kavel)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</row>
        <row r="536">
          <cell r="J536">
            <v>18009304</v>
          </cell>
          <cell r="R536" t="str">
            <v>2019_A_B_OVP (algemeen kavel) + 2019_DGSF_TOTAAL (algemeen kavel)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</row>
        <row r="537">
          <cell r="J537">
            <v>47471190</v>
          </cell>
          <cell r="R537" t="str">
            <v>2019_A_B_OVP (algemeen kavel) + 2019_DGSF_TOTAAL (algemeen kavel)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</row>
        <row r="538">
          <cell r="J538">
            <v>50009038</v>
          </cell>
          <cell r="R538" t="str">
            <v>2019_A_B_OVP (algemeen kavel) + 2019_DGSF_TOTAAL (algemeen kavel)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</row>
        <row r="539">
          <cell r="J539">
            <v>41413111</v>
          </cell>
          <cell r="R539" t="str">
            <v>2019_A_B_OVP (algemeen kavel) + 2019_DGSF_TOTAAL (algemeen kavel)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</row>
        <row r="540">
          <cell r="J540">
            <v>41413201</v>
          </cell>
          <cell r="R540" t="str">
            <v>2019_A_B_OVP (algemeen kavel) + 2019_DGSF_TOTAAL (algemeen kavel)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</row>
        <row r="541">
          <cell r="J541">
            <v>50009284</v>
          </cell>
          <cell r="R541" t="str">
            <v>2019_A_B_OVP (algemeen kavel) + 2019_DGSF_TOTAAL (algemeen kavel)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</row>
        <row r="542">
          <cell r="J542">
            <v>22220072</v>
          </cell>
          <cell r="R542" t="str">
            <v>2019_A_B_OVP (algemeen kavel) + 2019_DGSF_TOTAAL (algemeen kavel)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</row>
        <row r="543">
          <cell r="J543">
            <v>34009095</v>
          </cell>
          <cell r="R543" t="str">
            <v>2019_A_B_OVP (algemeen kavel) + 2019_DGSF_TOTAAL (algemeen kavel)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</row>
        <row r="544">
          <cell r="J544">
            <v>22220431</v>
          </cell>
          <cell r="R544" t="str">
            <v>2019_A_B_OVP (algemeen kavel) + 2019_DGSF_TOTAAL (algemeen kavel)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</row>
        <row r="545">
          <cell r="J545">
            <v>47471580</v>
          </cell>
          <cell r="R545" t="str">
            <v>2019_A_B_OVP (algemeen kavel) + 2019_DGSF_TOTAAL (algemeen kavel)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</row>
        <row r="546">
          <cell r="J546">
            <v>47471046</v>
          </cell>
          <cell r="R546" t="str">
            <v>2019_A_B_OVP (algemeen kavel) + 2019_DGSF_TOTAAL (algemeen kavel)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</row>
        <row r="547">
          <cell r="J547">
            <v>22220936</v>
          </cell>
          <cell r="R547" t="str">
            <v>2019_A_B_OVP (algemeen kavel) + 2019_DGSF_TOTAAL (algemeen kavel)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</row>
        <row r="548">
          <cell r="J548">
            <v>22220339</v>
          </cell>
          <cell r="R548" t="str">
            <v>2019_A_B_OVP (algemeen kavel) + 2019_DGSF_TOTAAL (algemeen kavel)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</row>
        <row r="549">
          <cell r="J549">
            <v>34009221</v>
          </cell>
          <cell r="R549" t="str">
            <v>2019_A_B_OVP (algemeen kavel) + 2019_DGSF_TOTAAL (algemeen kavel)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</row>
        <row r="550">
          <cell r="J550">
            <v>34340000</v>
          </cell>
          <cell r="R550" t="str">
            <v>2019_A_B_OVP (algemeen kavel) + 2019_DGSF_TOTAAL (algemeen kavel)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</row>
        <row r="551">
          <cell r="J551">
            <v>47471271</v>
          </cell>
          <cell r="R551" t="str">
            <v>2019_A_B_OVP (algemeen kavel) + 2019_DGSF_TOTAAL (algemeen kavel)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</row>
        <row r="552">
          <cell r="J552">
            <v>41411602</v>
          </cell>
          <cell r="R552" t="str">
            <v>2019_A_B_OVP (algemeen kavel) + 2019_DGSF_TOTAAL (algemeen kavel)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</row>
        <row r="553">
          <cell r="J553">
            <v>6011002</v>
          </cell>
          <cell r="R553" t="str">
            <v>2019_A_B_OVP (algemeen kavel) + 2019_DGSF_TOTAAL (algemeen kavel)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</row>
        <row r="554">
          <cell r="J554">
            <v>22220802</v>
          </cell>
          <cell r="R554" t="str">
            <v>2019_A_B_OVP (algemeen kavel) + 2019_DGSF_TOTAAL (algemeen kavel)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</row>
        <row r="555">
          <cell r="J555">
            <v>6030705</v>
          </cell>
          <cell r="R555" t="str">
            <v>2019_A_B_OVP (algemeen kavel) + 2019_DGSF_TOTAAL (algemeen kavel)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</row>
        <row r="556">
          <cell r="J556">
            <v>50009617</v>
          </cell>
          <cell r="R556" t="str">
            <v>2019_A_B_OVP (algemeen kavel) + 2019_DGSF_TOTAAL (algemeen kavel)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</row>
        <row r="557">
          <cell r="J557">
            <v>47471593</v>
          </cell>
          <cell r="R557" t="str">
            <v>2019_A_B_OVP (algemeen kavel) + 2019_DGSF_TOTAAL (algemeen kavel)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</row>
        <row r="558">
          <cell r="J558">
            <v>19009332</v>
          </cell>
          <cell r="R558" t="str">
            <v>2019_A_B_OVP (algemeen kavel) + 2019_DGSF_TOTAAL (algemeen kavel)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</row>
        <row r="559">
          <cell r="J559">
            <v>47471159</v>
          </cell>
          <cell r="R559" t="str">
            <v>2019_A_B_OVP (algemeen kavel) + 2019_DGSF_TOTAAL (algemeen kavel)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</row>
        <row r="560">
          <cell r="J560">
            <v>6160809</v>
          </cell>
          <cell r="R560" t="str">
            <v>2019_A_B_OVP (algemeen kavel) + 2019_DGSF_TOTAAL (algemeen kavel)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</row>
        <row r="561">
          <cell r="J561">
            <v>47471598</v>
          </cell>
          <cell r="R561" t="str">
            <v>2019_A_B_OVP (algemeen kavel) + 2019_DGSF_TOTAAL (algemeen kavel)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</row>
        <row r="562">
          <cell r="J562">
            <v>45450140</v>
          </cell>
          <cell r="R562" t="str">
            <v>2019_A_B_OVP (algemeen kavel) + 2019_DGSF_TOTAAL (algemeen kavel)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</row>
        <row r="563">
          <cell r="J563">
            <v>50009623</v>
          </cell>
          <cell r="R563" t="str">
            <v>2019_A_B_OVP (algemeen kavel) + 2019_DGSF_TOTAAL (algemeen kavel)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</row>
        <row r="564">
          <cell r="J564">
            <v>22220252</v>
          </cell>
          <cell r="R564" t="str">
            <v>2019_A_B_OVP (algemeen kavel) + 2019_DGSF_TOTAAL (algemeen kavel)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</row>
        <row r="565">
          <cell r="J565">
            <v>41411109</v>
          </cell>
          <cell r="R565" t="str">
            <v>2019_A_B_OVP (algemeen kavel) + 2019_DGSF_TOTAAL (algemeen kavel)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</row>
        <row r="566">
          <cell r="J566">
            <v>46461026</v>
          </cell>
          <cell r="R566" t="str">
            <v>2019_A_B_OVP (algemeen kavel) + 2019_DGSF_TOTAAL (algemeen kavel)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</row>
        <row r="567">
          <cell r="J567">
            <v>47471547</v>
          </cell>
          <cell r="R567" t="str">
            <v>2019_A_B_OVP (algemeen kavel) + 2019_DGSF_TOTAAL (algemeen kavel)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</row>
        <row r="568">
          <cell r="J568">
            <v>47470259</v>
          </cell>
          <cell r="R568" t="str">
            <v>2019_A_B_OVP (algemeen kavel) + 2019_DGSF_TOTAAL (algemeen kavel)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</row>
        <row r="569">
          <cell r="J569">
            <v>47471142</v>
          </cell>
          <cell r="R569" t="str">
            <v>2019_A_B_OVP (algemeen kavel) + 2019_DGSF_TOTAAL (algemeen kavel)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</row>
        <row r="570">
          <cell r="J570">
            <v>47471499</v>
          </cell>
          <cell r="R570" t="str">
            <v>2019_A_B_OVP (algemeen kavel) + 2019_DGSF_TOTAAL (algemeen kavel)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</row>
        <row r="571">
          <cell r="J571">
            <v>47471140</v>
          </cell>
          <cell r="R571" t="str">
            <v>2019_A_B_OVP (algemeen kavel) + 2019_DGSF_TOTAAL (algemeen kavel)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</row>
        <row r="572">
          <cell r="J572">
            <v>22220213</v>
          </cell>
          <cell r="R572" t="str">
            <v>2019_A_B_OVP (algemeen kavel) + 2019_DGSF_TOTAAL (algemeen kavel)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</row>
        <row r="573">
          <cell r="J573">
            <v>41411527</v>
          </cell>
          <cell r="R573" t="str">
            <v>2019_A_B_OVP (algemeen kavel) + 2019_DGSF_TOTAAL (algemeen kavel)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</row>
        <row r="574">
          <cell r="J574">
            <v>41413004</v>
          </cell>
          <cell r="R574" t="str">
            <v>2019_A_B_OVP (algemeen kavel) + 2019_DGSF_TOTAAL (algemeen kavel)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</row>
        <row r="575">
          <cell r="J575">
            <v>50500000</v>
          </cell>
          <cell r="R575" t="str">
            <v>2019_A_B_OVP (algemeen kavel) + 2019_DGSF_TOTAAL (algemeen kavel)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</row>
        <row r="576">
          <cell r="J576">
            <v>22220186</v>
          </cell>
          <cell r="R576" t="str">
            <v>2019_A_B_OVP (algemeen kavel) + 2019_DGSF_TOTAAL (algemeen kavel)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</row>
        <row r="577">
          <cell r="J577">
            <v>22220302</v>
          </cell>
          <cell r="R577" t="str">
            <v>2019_A_B_OVP (algemeen kavel) + 2019_DGSF_TOTAAL (algemeen kavel)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</row>
        <row r="578">
          <cell r="J578">
            <v>50009618</v>
          </cell>
          <cell r="R578" t="str">
            <v>2019_A_B_OVP (algemeen kavel) + 2019_DGSF_TOTAAL (algemeen kavel)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</row>
        <row r="579">
          <cell r="J579">
            <v>34009281</v>
          </cell>
          <cell r="R579" t="str">
            <v>2019_A_B_OVP (algemeen kavel) + 2019_DGSF_TOTAAL (algemeen kavel)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</row>
        <row r="580">
          <cell r="J580">
            <v>42420588</v>
          </cell>
          <cell r="R580" t="str">
            <v>2019_A_B_OVP (algemeen kavel) + 2019_DGSF_TOTAAL (algemeen kavel)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</row>
        <row r="581">
          <cell r="J581">
            <v>22220069</v>
          </cell>
          <cell r="R581" t="str">
            <v>2019_A_B_OVP (algemeen kavel) + 2019_DGSF_TOTAAL (algemeen kavel)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</row>
        <row r="582">
          <cell r="J582">
            <v>22220135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</row>
        <row r="583">
          <cell r="J583">
            <v>22220854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</row>
        <row r="584">
          <cell r="J584">
            <v>22220970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</row>
        <row r="585">
          <cell r="J585">
            <v>22227395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</row>
        <row r="586">
          <cell r="J586">
            <v>22227133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</row>
        <row r="587">
          <cell r="J587">
            <v>22221087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</row>
        <row r="588">
          <cell r="J588">
            <v>22227307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</row>
        <row r="589">
          <cell r="J589">
            <v>22220853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</row>
        <row r="590">
          <cell r="J590">
            <v>41410301</v>
          </cell>
          <cell r="R590" t="str">
            <v>2019_A_B_OVP (algemeen kavel) + 2019_DGSF_TOTAAL (algemeen kavel)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</row>
        <row r="591">
          <cell r="J591">
            <v>41410716</v>
          </cell>
          <cell r="R591" t="str">
            <v>2019_A_B_OVP (algemeen kavel) + 2019_DGSF_TOTAAL (algemeen kavel)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</row>
        <row r="592">
          <cell r="J592">
            <v>47471435</v>
          </cell>
          <cell r="R592" t="str">
            <v>2019_A_B_OVP (algemeen kavel) + 2019_DGSF_TOTAAL (algemeen kavel)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</row>
        <row r="593">
          <cell r="J593">
            <v>22220094</v>
          </cell>
          <cell r="R593" t="str">
            <v>2019_A_B_OVP (algemeen kavel) + 2019_DGSF_TOTAAL (algemeen kavel)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</row>
        <row r="594">
          <cell r="J594">
            <v>47470132</v>
          </cell>
          <cell r="R594" t="str">
            <v>2019_A_B_OVP (algemeen kavel) + 2019_DGSF_TOTAAL (algemeen kavel)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</row>
        <row r="595">
          <cell r="J595">
            <v>20000989</v>
          </cell>
          <cell r="R595" t="str">
            <v>2019_A_B_OVP (algemeen kavel) + 2019_DGSF_TOTAAL (algemeen kavel)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</row>
        <row r="596">
          <cell r="J596">
            <v>41410515</v>
          </cell>
          <cell r="R596" t="str">
            <v>2019_A_B_OVP (algemeen kavel) + 2019_DGSF_TOTAAL (algemeen kavel)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</row>
        <row r="597">
          <cell r="J597">
            <v>41410408</v>
          </cell>
          <cell r="R597" t="str">
            <v>2019_A_B_OVP (algemeen kavel) + 2019_DGSF_TOTAAL (algemeen kavel)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</row>
        <row r="598">
          <cell r="J598">
            <v>47471436</v>
          </cell>
          <cell r="R598" t="str">
            <v>2019_A_B_OVP (algemeen kavel) + 2019_DGSF_TOTAAL (algemeen kavel)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</row>
        <row r="599">
          <cell r="J599">
            <v>34009216</v>
          </cell>
          <cell r="R599" t="str">
            <v>2019_A_B_OVP (algemeen kavel) + 2019_DGSF_TOTAAL (algemeen kavel)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</row>
        <row r="600">
          <cell r="J600">
            <v>22220083</v>
          </cell>
          <cell r="R600" t="str">
            <v>2019_A_B_OVP (algemeen kavel) + 2019_DGSF_TOTAAL (algemeen kavel)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</row>
        <row r="601">
          <cell r="J601">
            <v>45450418</v>
          </cell>
          <cell r="R601" t="str">
            <v>2019_A_B_OVP (algemeen kavel) + 2019_DGSF_TOTAAL (algemeen kavel)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</row>
        <row r="602">
          <cell r="J602">
            <v>22220033</v>
          </cell>
          <cell r="R602" t="str">
            <v>2019_A_B_OVP (algemeen kavel) + 2019_DGSF_TOTAAL (algemeen kavel)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0</v>
          </cell>
        </row>
        <row r="603">
          <cell r="J603">
            <v>50009626</v>
          </cell>
          <cell r="R603" t="str">
            <v>2019_A_B_OVP (algemeen kavel) + 2019_DGSF_TOTAAL (algemeen kavel)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</row>
        <row r="604">
          <cell r="J604">
            <v>34009278</v>
          </cell>
          <cell r="R604" t="str">
            <v>2019_A_B_OVP (algemeen kavel) + 2019_DGSF_TOTAAL (algemeen kavel)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</row>
        <row r="605">
          <cell r="J605">
            <v>22220301</v>
          </cell>
          <cell r="R605" t="str">
            <v>2019_A_B_OVP (algemeen kavel) + 2019_DGSF_TOTAAL (algemeen kavel)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</row>
        <row r="606">
          <cell r="J606">
            <v>6160401</v>
          </cell>
          <cell r="R606" t="str">
            <v>2019_A_B_OVP (algemeen kavel) + 2019_DGSF_TOTAAL (algemeen kavel)</v>
          </cell>
          <cell r="AJ606">
            <v>0</v>
          </cell>
          <cell r="AK606">
            <v>0</v>
          </cell>
          <cell r="AL606">
            <v>0</v>
          </cell>
          <cell r="AM606">
            <v>0.3</v>
          </cell>
          <cell r="AN606">
            <v>0</v>
          </cell>
          <cell r="AO606">
            <v>0</v>
          </cell>
        </row>
        <row r="607">
          <cell r="J607">
            <v>22220080</v>
          </cell>
          <cell r="R607" t="str">
            <v>2019_A_B_OVP (algemeen kavel) + 2019_DGSF_TOTAAL (algemeen kavel)</v>
          </cell>
          <cell r="AJ607">
            <v>0</v>
          </cell>
          <cell r="AK607">
            <v>0</v>
          </cell>
          <cell r="AL607">
            <v>0</v>
          </cell>
          <cell r="AM607">
            <v>0.3</v>
          </cell>
          <cell r="AN607">
            <v>0</v>
          </cell>
          <cell r="AO607">
            <v>0</v>
          </cell>
        </row>
        <row r="608">
          <cell r="J608">
            <v>34009279</v>
          </cell>
          <cell r="R608" t="str">
            <v>2019_A_B_OVP (algemeen kavel) + 2019_DGSF_TOTAAL (algemeen kavel)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</row>
        <row r="609">
          <cell r="J609">
            <v>22220079</v>
          </cell>
          <cell r="R609" t="str">
            <v>2019_A_B_OVP (algemeen kavel) + 2019_DGSF_TOTAAL (algemeen kavel)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</row>
        <row r="610">
          <cell r="J610">
            <v>6160602</v>
          </cell>
          <cell r="R610" t="str">
            <v>2019_A_B_OVP (algemeen kavel) + 2019_DGSF_TOTAAL (algemeen kavel)</v>
          </cell>
          <cell r="AJ610">
            <v>0</v>
          </cell>
          <cell r="AK610">
            <v>0</v>
          </cell>
          <cell r="AL610">
            <v>0</v>
          </cell>
          <cell r="AM610">
            <v>0.5</v>
          </cell>
          <cell r="AN610">
            <v>0</v>
          </cell>
          <cell r="AO610">
            <v>0</v>
          </cell>
        </row>
        <row r="611">
          <cell r="J611">
            <v>41411714</v>
          </cell>
          <cell r="R611" t="str">
            <v>2019_A_B_OVP (algemeen kavel) + 2019_DGSF_TOTAAL (algemeen kavel)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</row>
        <row r="612">
          <cell r="J612">
            <v>22220010</v>
          </cell>
          <cell r="R612" t="str">
            <v>2019_A_B_OVP (algemeen kavel) + 2019_DGSF_TOTAAL (algemeen kavel)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</row>
        <row r="613">
          <cell r="J613">
            <v>19009355</v>
          </cell>
          <cell r="R613" t="str">
            <v>2019_A_B_OVP (algemeen kavel) + 2019_DGSF_TOTAAL (algemeen kavel)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</row>
        <row r="614">
          <cell r="J614">
            <v>6160802</v>
          </cell>
          <cell r="R614" t="str">
            <v>2019_A_B_OVP (algemeen kavel) + 2019_DGSF_TOTAAL (algemeen kavel)</v>
          </cell>
          <cell r="AJ614">
            <v>13558170</v>
          </cell>
          <cell r="AK614">
            <v>0</v>
          </cell>
          <cell r="AL614">
            <v>0</v>
          </cell>
          <cell r="AM614">
            <v>0.3</v>
          </cell>
          <cell r="AN614">
            <v>0</v>
          </cell>
          <cell r="AO614">
            <v>0</v>
          </cell>
        </row>
        <row r="615">
          <cell r="J615">
            <v>22220008</v>
          </cell>
          <cell r="R615" t="str">
            <v>2019_A_B_OVP (algemeen kavel) + 2019_DGSF_TOTAAL (algemeen kavel)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</row>
        <row r="616">
          <cell r="J616">
            <v>6161007</v>
          </cell>
          <cell r="R616" t="str">
            <v>2019_A_B_OVP (algemeen kavel) + 2019_DGSF_TOTAAL (algemeen kavel)</v>
          </cell>
          <cell r="AJ616">
            <v>0</v>
          </cell>
          <cell r="AK616">
            <v>0</v>
          </cell>
          <cell r="AL616">
            <v>0</v>
          </cell>
          <cell r="AM616">
            <v>0.5</v>
          </cell>
          <cell r="AN616">
            <v>0</v>
          </cell>
          <cell r="AO616">
            <v>0</v>
          </cell>
        </row>
        <row r="617">
          <cell r="J617">
            <v>6160808</v>
          </cell>
          <cell r="R617" t="str">
            <v>2019_A_B_OVP (algemeen kavel) + 2019_DGSF_TOTAAL (algemeen kavel)</v>
          </cell>
          <cell r="AJ617">
            <v>0</v>
          </cell>
          <cell r="AK617">
            <v>0</v>
          </cell>
          <cell r="AL617">
            <v>0</v>
          </cell>
          <cell r="AM617">
            <v>0.5</v>
          </cell>
          <cell r="AN617">
            <v>0</v>
          </cell>
          <cell r="AO617">
            <v>0</v>
          </cell>
        </row>
        <row r="618">
          <cell r="J618">
            <v>6160704</v>
          </cell>
          <cell r="R618" t="str">
            <v>2019_A_B_OVP (algemeen kavel) + 2019_DGSF_TOTAAL (algemeen kavel)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</row>
        <row r="619">
          <cell r="J619">
            <v>22220031</v>
          </cell>
          <cell r="R619" t="str">
            <v>2019_A_B_OVP (algemeen kavel) + 2019_DGSF_TOTAAL (algemeen kavel)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</row>
        <row r="620">
          <cell r="J620">
            <v>6061002</v>
          </cell>
          <cell r="R620" t="str">
            <v>2019_A_B_OVP (algemeen kavel) + 2019_DGSF_TOTAAL (algemeen kavel)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</row>
        <row r="621">
          <cell r="J621">
            <v>22220043</v>
          </cell>
          <cell r="R621" t="str">
            <v>2019_A_B_OVP (algemeen kavel) + 2019_DGSF_TOTAAL (algemeen kavel)</v>
          </cell>
          <cell r="AJ621">
            <v>2750000</v>
          </cell>
          <cell r="AK621">
            <v>0</v>
          </cell>
          <cell r="AL621">
            <v>0</v>
          </cell>
          <cell r="AM621">
            <v>0.15</v>
          </cell>
          <cell r="AN621">
            <v>0</v>
          </cell>
          <cell r="AO621">
            <v>0</v>
          </cell>
        </row>
        <row r="622">
          <cell r="J622">
            <v>22220012</v>
          </cell>
          <cell r="R622" t="str">
            <v>2019_A_B_OVP (algemeen kavel) + 2019_DGSF_TOTAAL (algemeen kavel)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</row>
        <row r="623">
          <cell r="J623">
            <v>41413202</v>
          </cell>
          <cell r="R623" t="str">
            <v>2019_A_B_OVP (algemeen kavel) + 2019_DGSF_TOTAAL (algemeen kavel)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</row>
        <row r="624">
          <cell r="J624">
            <v>22220978</v>
          </cell>
          <cell r="R624" t="str">
            <v>2019_A_B_OVP (algemeen kavel) + 2019_DGSF_TOTAAL (algemeen kavel)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</row>
        <row r="625">
          <cell r="J625">
            <v>22220221</v>
          </cell>
          <cell r="R625" t="str">
            <v>2019_A_B_OVP (algemeen kavel) + 2019_DGSF_TOTAAL (algemeen kavel)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</row>
        <row r="626">
          <cell r="J626">
            <v>22220164</v>
          </cell>
          <cell r="R626" t="str">
            <v>2019_A_B_OVP (algemeen kavel) + 2019_DGSF_TOTAAL (algemeen kavel)</v>
          </cell>
          <cell r="AJ626">
            <v>2076040</v>
          </cell>
          <cell r="AK626">
            <v>0</v>
          </cell>
          <cell r="AL626">
            <v>0</v>
          </cell>
          <cell r="AM626">
            <v>0.3</v>
          </cell>
          <cell r="AN626">
            <v>0</v>
          </cell>
          <cell r="AO626">
            <v>0</v>
          </cell>
        </row>
        <row r="627">
          <cell r="J627">
            <v>22220271</v>
          </cell>
          <cell r="R627" t="str">
            <v>2019_A_B_OVP (algemeen kavel) + 2019_DGSF_TOTAAL (algemeen kavel)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</row>
        <row r="628">
          <cell r="J628">
            <v>6010417</v>
          </cell>
          <cell r="R628" t="str">
            <v>2019_I06010417_THUISDIALYSE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</row>
        <row r="629">
          <cell r="J629">
            <v>6010867</v>
          </cell>
          <cell r="R629" t="str">
            <v>2019_DGSF_TOTAAL (algemeen kavel) - 2019_NFU-NVZ-ZN_NILO-_DARA-_BOSUTINIB (algemeen kavel) - 2019_STOLL (algemeen kavel)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</row>
        <row r="630">
          <cell r="J630">
            <v>6020502</v>
          </cell>
          <cell r="R630" t="str">
            <v>2019_I06020502_NICU_PICU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</row>
        <row r="631">
          <cell r="J631">
            <v>6020702</v>
          </cell>
          <cell r="R631" t="str">
            <v>2019_I06020702_STOLL_WEES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</row>
        <row r="632">
          <cell r="J632">
            <v>6010755</v>
          </cell>
          <cell r="R632" t="str">
            <v>2019_A_B_OVP (algemeen kavel) - 2019_LDKS (algemeen kavel) - 2019_IC-DAG_TYPE1_TYPE2 (algemeen kavel) - 2019_BRAND (algemeen kavel)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</row>
        <row r="633">
          <cell r="J633">
            <v>6011037</v>
          </cell>
          <cell r="R633" t="str">
            <v>2019_A_B_OVP (algemeen kavel) - 2019_LDKS (algemeen kavel) - 2019_I06011037_TRAUMATOLOGIE</v>
          </cell>
          <cell r="AJ633">
            <v>0</v>
          </cell>
          <cell r="AK633">
            <v>0</v>
          </cell>
          <cell r="AL633">
            <v>0</v>
          </cell>
          <cell r="AM633">
            <v>0.3</v>
          </cell>
          <cell r="AN633">
            <v>0</v>
          </cell>
          <cell r="AO633">
            <v>0</v>
          </cell>
        </row>
        <row r="634">
          <cell r="J634">
            <v>6020701</v>
          </cell>
          <cell r="R634" t="str">
            <v>2019_CARDIOMEMS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</row>
        <row r="635">
          <cell r="J635">
            <v>6010862</v>
          </cell>
          <cell r="R635" t="str">
            <v>2019_CARDIOMEMS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</row>
        <row r="636">
          <cell r="J636">
            <v>6020806</v>
          </cell>
          <cell r="R636" t="str">
            <v>2019_CARDIOMEMS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</row>
        <row r="637">
          <cell r="J637">
            <v>6010713</v>
          </cell>
          <cell r="R637" t="str">
            <v>2019_CARDIOMEMS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</row>
        <row r="638">
          <cell r="J638">
            <v>6010865</v>
          </cell>
          <cell r="R638" t="str">
            <v>2019_CARDIOMEMS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</row>
        <row r="639">
          <cell r="J639">
            <v>6010831</v>
          </cell>
          <cell r="R639" t="str">
            <v>2019_CARDIOMEMS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</row>
        <row r="640">
          <cell r="J640">
            <v>6010713</v>
          </cell>
          <cell r="R640" t="str">
            <v>2019_A_B_OVP (algemeen kavel) - 2019_BORSTKANKERZORG_SANTEON (algemeen kavel) - 2019_CARDIOMEMS - 2019_I06010713_KLINISCHE_GERIATRIE - 2019_I06010713_HYPOGLOSSUS</v>
          </cell>
          <cell r="AJ640">
            <v>0</v>
          </cell>
          <cell r="AK640">
            <v>0</v>
          </cell>
          <cell r="AL640">
            <v>0</v>
          </cell>
          <cell r="AM640">
            <v>0.2</v>
          </cell>
          <cell r="AN640">
            <v>0</v>
          </cell>
          <cell r="AO640">
            <v>0</v>
          </cell>
        </row>
        <row r="641">
          <cell r="J641">
            <v>6010520</v>
          </cell>
          <cell r="R641" t="str">
            <v>2019_A_B_OVP (algemeen kavel) - 2019_I06010520_MEDISCH_SPECIALISTISCHE_REVALIDATIE</v>
          </cell>
          <cell r="AJ641">
            <v>3325734</v>
          </cell>
          <cell r="AK641">
            <v>0</v>
          </cell>
          <cell r="AL641">
            <v>0</v>
          </cell>
          <cell r="AM641">
            <v>0.4</v>
          </cell>
          <cell r="AN641">
            <v>0</v>
          </cell>
          <cell r="AO641">
            <v>0</v>
          </cell>
        </row>
        <row r="642">
          <cell r="J642">
            <v>6010419</v>
          </cell>
          <cell r="R642" t="str">
            <v>2019_DGSF_TOTAAL (algemeen kavel) - 2019_BORSTKANKERZORG_SANTEON (algemeen kavel) - 2019_NFU-NVZ-ZN_NILO-_DARA-_BOSUTINIB (algemeen kavel)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</row>
        <row r="643">
          <cell r="J643">
            <v>6011037</v>
          </cell>
          <cell r="R643" t="str">
            <v>2019_I06011037_TRAUMATOLOGIE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</row>
        <row r="644">
          <cell r="J644">
            <v>6021101</v>
          </cell>
          <cell r="R644" t="str">
            <v>2019_A_B_OVP (algemeen kavel) + 2019_DGSF_TOTAAL (algemeen kavel) - 2019_LDKS (algemeen kavel) - 2019_NFU-NVZ-ZN_NILO-_DARA-_BOSUTINIB (algemeen kavel) - 2019_NIETPLAN_ZORG_TRANSPLANTATIES&amp;amp;WEES&amp;amp;STOLL (algemeen kavel) - 2019_NIEUWE_DGSF (algemeen kavel) - 2019_MELA - 2019_I06021101_diepveneuze&amp;amp;voorwaardelijk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</row>
        <row r="645">
          <cell r="J645">
            <v>22220819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</row>
        <row r="646">
          <cell r="J646">
            <v>22220624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</row>
        <row r="647">
          <cell r="J647">
            <v>22227550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</row>
        <row r="648">
          <cell r="J648">
            <v>66660937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</row>
        <row r="649">
          <cell r="J649">
            <v>22220569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</row>
        <row r="650">
          <cell r="J650">
            <v>22220794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</row>
        <row r="651">
          <cell r="J651">
            <v>22227467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</row>
        <row r="652">
          <cell r="J652">
            <v>22220796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</row>
        <row r="653">
          <cell r="J653">
            <v>22220048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</row>
        <row r="654">
          <cell r="J654">
            <v>22220690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</row>
        <row r="655">
          <cell r="J655">
            <v>22220665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</row>
        <row r="656">
          <cell r="J656">
            <v>22221029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</row>
        <row r="657">
          <cell r="J657">
            <v>22220688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</row>
        <row r="658">
          <cell r="J658">
            <v>22227308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</row>
        <row r="659">
          <cell r="J659">
            <v>22227579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</row>
        <row r="660">
          <cell r="J660">
            <v>22220787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</row>
        <row r="661">
          <cell r="J661">
            <v>22220609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</row>
        <row r="662">
          <cell r="J662">
            <v>22220664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</row>
        <row r="663">
          <cell r="J663">
            <v>22221058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</row>
        <row r="664">
          <cell r="J664">
            <v>22220908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</row>
        <row r="665">
          <cell r="J665">
            <v>22221049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</row>
        <row r="666">
          <cell r="J666">
            <v>22220104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0</v>
          </cell>
        </row>
        <row r="667">
          <cell r="J667">
            <v>6020801</v>
          </cell>
          <cell r="R667" t="str">
            <v>2019_I06020801_CLUSTER_HOOFDPIJN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</row>
        <row r="668">
          <cell r="J668">
            <v>6011033</v>
          </cell>
          <cell r="R668" t="str">
            <v>2019_DGSF_TOTAAL (algemeen kavel) - 2019_POMALIDOMIDE (algemeen kavel) - 2019_NFU-NVZ-ZN_NILO-_DARA-_BOSUTINIB (algemeen kavel)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0</v>
          </cell>
        </row>
        <row r="669">
          <cell r="J669">
            <v>22220529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</row>
        <row r="670">
          <cell r="J670">
            <v>22221070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</row>
        <row r="671">
          <cell r="J671">
            <v>52000995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</row>
        <row r="672">
          <cell r="J672">
            <v>22220856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</row>
        <row r="673">
          <cell r="J673">
            <v>22221111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</row>
        <row r="674">
          <cell r="J674">
            <v>22227323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</row>
        <row r="675">
          <cell r="J675">
            <v>22220197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</row>
        <row r="676">
          <cell r="J676">
            <v>22220599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</row>
        <row r="677">
          <cell r="J677">
            <v>22220757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</row>
        <row r="678">
          <cell r="J678">
            <v>6060702</v>
          </cell>
          <cell r="R678" t="str">
            <v>2019_A_B_OVP (algemeen kavel) + 2019_DGSF_TOTAAL (algemeen kavel)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</row>
        <row r="679">
          <cell r="J679">
            <v>50009046</v>
          </cell>
          <cell r="R679" t="str">
            <v>2019_A_B_OVP (algemeen kavel) + 2019_DGSF_TOTAAL (algemeen kavel)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</row>
        <row r="680">
          <cell r="J680">
            <v>41410714</v>
          </cell>
          <cell r="R680" t="str">
            <v>2019_A_B_OVP (algemeen kavel) + 2019_DGSF_TOTAAL (algemeen kavel)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0</v>
          </cell>
        </row>
        <row r="681">
          <cell r="J681">
            <v>22220595</v>
          </cell>
          <cell r="R681" t="str">
            <v>2019_A_B_OVP (algemeen kavel) + 2019_DGSF_TOTAAL (algemeen kavel)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</row>
        <row r="682">
          <cell r="J682">
            <v>20000991</v>
          </cell>
          <cell r="R682" t="str">
            <v>2019_A_B_OVP (algemeen kavel) + 2019_DGSF_TOTAAL (algemeen kavel)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</row>
        <row r="683">
          <cell r="J683">
            <v>18009306</v>
          </cell>
          <cell r="R683" t="str">
            <v>2019_A_B_OVP (algemeen kavel) + 2019_DGSF_TOTAAL (algemeen kavel)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</row>
        <row r="684">
          <cell r="J684">
            <v>41410209</v>
          </cell>
          <cell r="R684" t="str">
            <v>2019_A_B_OVP (algemeen kavel) + 2019_DGSF_TOTAAL (algemeen kavel)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</row>
        <row r="685">
          <cell r="J685">
            <v>41413113</v>
          </cell>
          <cell r="R685" t="str">
            <v>2019_A_B_OVP (algemeen kavel) + 2019_DGSF_TOTAAL (algemeen kavel)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O685">
            <v>0</v>
          </cell>
        </row>
        <row r="686">
          <cell r="J686">
            <v>41410215</v>
          </cell>
          <cell r="R686" t="str">
            <v>2019_A_B_OVP (algemeen kavel) + 2019_DGSF_TOTAAL (algemeen kavel)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O686">
            <v>0</v>
          </cell>
        </row>
        <row r="687">
          <cell r="J687">
            <v>50009033</v>
          </cell>
          <cell r="R687" t="str">
            <v>2019_A_B_OVP (algemeen kavel) + 2019_DGSF_TOTAAL (algemeen kavel)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</row>
        <row r="688">
          <cell r="J688">
            <v>41412113</v>
          </cell>
          <cell r="R688" t="str">
            <v>2019_A_B_OVP (algemeen kavel) + 2019_DGSF_TOTAAL (algemeen kavel)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</row>
        <row r="689">
          <cell r="J689">
            <v>22220156</v>
          </cell>
          <cell r="R689" t="str">
            <v>2019_A_B_OVP (algemeen kavel) + 2019_DGSF_TOTAAL (algemeen kavel)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</row>
        <row r="690">
          <cell r="J690">
            <v>50009608</v>
          </cell>
          <cell r="R690" t="str">
            <v>2019_A_B_OVP (algemeen kavel) + 2019_DGSF_TOTAAL (algemeen kavel)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</row>
        <row r="691">
          <cell r="J691">
            <v>22220250</v>
          </cell>
          <cell r="R691" t="str">
            <v>2019_A_B_OVP (algemeen kavel) + 2019_DGSF_TOTAAL (algemeen kavel)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</row>
        <row r="692">
          <cell r="J692">
            <v>34009282</v>
          </cell>
          <cell r="R692" t="str">
            <v>2019_A_B_OVP (algemeen kavel) + 2019_DGSF_TOTAAL (algemeen kavel)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</row>
        <row r="693">
          <cell r="J693">
            <v>47470386</v>
          </cell>
          <cell r="R693" t="str">
            <v>2019_A_B_OVP (algemeen kavel) + 2019_DGSF_TOTAAL (algemeen kavel)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</row>
        <row r="694">
          <cell r="J694">
            <v>6160805</v>
          </cell>
          <cell r="R694" t="str">
            <v>2019_A_B_OVP (algemeen kavel) + 2019_DGSF_TOTAAL (algemeen kavel)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</row>
        <row r="695">
          <cell r="J695">
            <v>41410713</v>
          </cell>
          <cell r="R695" t="str">
            <v>2019_A_B_OVP (algemeen kavel) + 2019_DGSF_TOTAAL (algemeen kavel)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</row>
        <row r="696">
          <cell r="J696">
            <v>22220548</v>
          </cell>
          <cell r="R696" t="str">
            <v>2019_A_B_OVP (algemeen kavel) + 2019_DGSF_TOTAAL (algemeen kavel)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</row>
        <row r="697">
          <cell r="J697">
            <v>22220026</v>
          </cell>
          <cell r="R697" t="str">
            <v>2019_A_B_OVP (algemeen kavel) + 2019_DGSF_TOTAAL (algemeen kavel)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</row>
        <row r="698">
          <cell r="J698">
            <v>22220023</v>
          </cell>
          <cell r="R698" t="str">
            <v>2019_A_B_OVP (algemeen kavel) + 2019_DGSF_TOTAAL (algemeen kavel)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</row>
        <row r="699">
          <cell r="J699">
            <v>41410417</v>
          </cell>
          <cell r="R699" t="str">
            <v>2019_A_B_OVP (algemeen kavel) + 2019_DGSF_TOTAAL (algemeen kavel)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</row>
        <row r="700">
          <cell r="J700">
            <v>22220545</v>
          </cell>
          <cell r="R700" t="str">
            <v>2019_A_B_OVP (algemeen kavel) + 2019_DGSF_TOTAAL (algemeen kavel)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</row>
        <row r="701">
          <cell r="J701">
            <v>41412903</v>
          </cell>
          <cell r="R701" t="str">
            <v>2019_A_B_OVP (algemeen kavel) + 2019_DGSF_TOTAAL (algemeen kavel)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</row>
        <row r="702">
          <cell r="J702">
            <v>47471003</v>
          </cell>
          <cell r="R702" t="str">
            <v>2019_A_B_OVP (algemeen kavel) + 2019_DGSF_TOTAAL (algemeen kavel)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</row>
        <row r="703">
          <cell r="J703">
            <v>41411516</v>
          </cell>
          <cell r="R703" t="str">
            <v>2019_A_B_OVP (algemeen kavel) + 2019_DGSF_TOTAAL (algemeen kavel)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</row>
        <row r="704">
          <cell r="J704">
            <v>41410903</v>
          </cell>
          <cell r="R704" t="str">
            <v>2019_A_B_OVP (algemeen kavel) + 2019_DGSF_TOTAAL (algemeen kavel)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</row>
        <row r="705">
          <cell r="J705">
            <v>50009615</v>
          </cell>
          <cell r="R705" t="str">
            <v>2019_A_B_OVP (algemeen kavel) + 2019_DGSF_TOTAAL (algemeen kavel)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</row>
        <row r="706">
          <cell r="J706">
            <v>22220193</v>
          </cell>
          <cell r="R706" t="str">
            <v>2019_A_B_OVP (algemeen kavel) + 2019_DGSF_TOTAAL (algemeen kavel)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</row>
        <row r="707">
          <cell r="J707">
            <v>47471045</v>
          </cell>
          <cell r="R707" t="str">
            <v>2019_A_B_OVP (algemeen kavel) + 2019_DGSF_TOTAAL (algemeen kavel)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</row>
        <row r="708">
          <cell r="J708">
            <v>47470136</v>
          </cell>
          <cell r="R708" t="str">
            <v>2019_A_B_OVP (algemeen kavel) + 2019_DGSF_TOTAAL (algemeen kavel)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</row>
        <row r="709">
          <cell r="J709">
            <v>20000990</v>
          </cell>
          <cell r="R709" t="str">
            <v>2019_A_B_OVP (algemeen kavel) + 2019_DGSF_TOTAAL (algemeen kavel)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</row>
        <row r="710">
          <cell r="J710">
            <v>22220384</v>
          </cell>
          <cell r="R710" t="str">
            <v>2019_A_B_OVP (algemeen kavel) + 2019_DGSF_TOTAAL (algemeen kavel)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</row>
        <row r="711">
          <cell r="J711">
            <v>47471078</v>
          </cell>
          <cell r="R711" t="str">
            <v>2019_A_B_OVP (algemeen kavel) + 2019_DGSF_TOTAAL (algemeen kavel)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</row>
        <row r="712">
          <cell r="J712">
            <v>22220144</v>
          </cell>
          <cell r="R712" t="str">
            <v>2019_A_B_OVP (algemeen kavel) + 2019_DGSF_TOTAAL (algemeen kavel)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</row>
        <row r="713">
          <cell r="J713">
            <v>47471164</v>
          </cell>
          <cell r="R713" t="str">
            <v>2019_A_B_OVP (algemeen kavel) + 2019_DGSF_TOTAAL (algemeen kavel)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</row>
        <row r="714">
          <cell r="J714">
            <v>47471482</v>
          </cell>
          <cell r="R714" t="str">
            <v>2019_A_B_OVP (algemeen kavel) + 2019_DGSF_TOTAAL (algemeen kavel)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</row>
        <row r="715">
          <cell r="J715">
            <v>20000985</v>
          </cell>
          <cell r="R715" t="str">
            <v>2019_A_B_OVP (algemeen kavel) + 2019_DGSF_TOTAAL (algemeen kavel)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</row>
        <row r="716">
          <cell r="J716">
            <v>41412713</v>
          </cell>
          <cell r="R716" t="str">
            <v>2019_A_B_OVP (algemeen kavel) + 2019_DGSF_TOTAAL (algemeen kavel)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</row>
        <row r="717">
          <cell r="J717">
            <v>6011026</v>
          </cell>
          <cell r="R717" t="str">
            <v>2019_A_B_OVP (algemeen kavel) + 2019_DGSF_TOTAAL (algemeen kavel)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</row>
        <row r="718">
          <cell r="J718">
            <v>34009096</v>
          </cell>
          <cell r="R718" t="str">
            <v>2019_A_B_OVP (algemeen kavel) + 2019_DGSF_TOTAAL (algemeen kavel)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</row>
        <row r="719">
          <cell r="J719">
            <v>41410608</v>
          </cell>
          <cell r="R719" t="str">
            <v>2019_A_B_OVP (algemeen kavel) + 2019_DGSF_TOTAAL (algemeen kavel)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</row>
        <row r="720">
          <cell r="J720">
            <v>34009226</v>
          </cell>
          <cell r="R720" t="str">
            <v>2019_A_B_OVP (algemeen kavel) + 2019_DGSF_TOTAAL (algemeen kavel)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</row>
        <row r="721">
          <cell r="J721">
            <v>6160810</v>
          </cell>
          <cell r="R721" t="str">
            <v>2019_A_B_OVP (algemeen kavel) + 2019_DGSF_TOTAAL (algemeen kavel)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</row>
        <row r="722">
          <cell r="J722">
            <v>41410116</v>
          </cell>
          <cell r="R722" t="str">
            <v>2019_A_B_OVP (algemeen kavel) + 2019_DGSF_TOTAAL (algemeen kavel)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</row>
        <row r="723">
          <cell r="J723">
            <v>46460141</v>
          </cell>
          <cell r="R723" t="str">
            <v>2019_A_B_OVP (algemeen kavel) + 2019_DGSF_TOTAAL (algemeen kavel)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</row>
        <row r="724">
          <cell r="J724">
            <v>41411715</v>
          </cell>
          <cell r="R724" t="str">
            <v>2019_A_B_OVP (algemeen kavel) + 2019_DGSF_TOTAAL (algemeen kavel)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</row>
        <row r="725">
          <cell r="J725">
            <v>41411310</v>
          </cell>
          <cell r="R725" t="str">
            <v>2019_A_B_OVP (algemeen kavel) + 2019_DGSF_TOTAAL (algemeen kavel)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</row>
        <row r="726">
          <cell r="J726">
            <v>6010110</v>
          </cell>
          <cell r="R726" t="str">
            <v>2019_A_B_OVP (algemeen kavel) + 2019_DGSF_TOTAAL (algemeen kavel)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</row>
        <row r="727">
          <cell r="J727">
            <v>22221097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</row>
        <row r="728">
          <cell r="J728">
            <v>22227497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</row>
        <row r="729">
          <cell r="J729">
            <v>53008901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</row>
        <row r="730">
          <cell r="J730">
            <v>22220825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</row>
        <row r="731">
          <cell r="J731">
            <v>6280601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</row>
        <row r="732">
          <cell r="J732">
            <v>22220198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</row>
        <row r="733">
          <cell r="J733">
            <v>84057326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</row>
        <row r="734">
          <cell r="J734">
            <v>22227273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</row>
        <row r="735">
          <cell r="J735">
            <v>22221002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</row>
        <row r="736">
          <cell r="J736">
            <v>22220057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</row>
        <row r="737">
          <cell r="J737">
            <v>22221085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</row>
        <row r="738">
          <cell r="J738">
            <v>22227169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</row>
        <row r="739">
          <cell r="J739">
            <v>22220843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</row>
        <row r="740">
          <cell r="J740">
            <v>22220946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</row>
        <row r="741">
          <cell r="J741">
            <v>22220859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</row>
        <row r="742">
          <cell r="J742">
            <v>22220621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</row>
        <row r="743">
          <cell r="J743">
            <v>22220254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</row>
        <row r="744">
          <cell r="J744">
            <v>22220858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0</v>
          </cell>
        </row>
        <row r="745">
          <cell r="J745">
            <v>22220867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</row>
        <row r="746">
          <cell r="J746">
            <v>22220916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</row>
        <row r="747">
          <cell r="J747">
            <v>22220727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</row>
        <row r="748">
          <cell r="J748">
            <v>22220258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</row>
        <row r="749">
          <cell r="J749">
            <v>22220391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O749">
            <v>0</v>
          </cell>
        </row>
        <row r="750">
          <cell r="J750">
            <v>22227561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</row>
        <row r="751">
          <cell r="J751">
            <v>22220905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</row>
        <row r="752">
          <cell r="J752">
            <v>22220149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</row>
        <row r="753">
          <cell r="J753">
            <v>22220923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</row>
        <row r="754">
          <cell r="J754">
            <v>22220703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O754">
            <v>0</v>
          </cell>
        </row>
        <row r="755">
          <cell r="J755">
            <v>22220246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O755">
            <v>0</v>
          </cell>
        </row>
        <row r="756">
          <cell r="J756">
            <v>22220842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</row>
        <row r="757">
          <cell r="J757">
            <v>22220897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</row>
        <row r="758">
          <cell r="J758">
            <v>22220820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</row>
        <row r="759">
          <cell r="J759">
            <v>22220606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</row>
        <row r="760">
          <cell r="J760">
            <v>22227184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0</v>
          </cell>
        </row>
        <row r="761">
          <cell r="J761">
            <v>84054600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0</v>
          </cell>
        </row>
        <row r="762">
          <cell r="J762">
            <v>22221024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0</v>
          </cell>
        </row>
        <row r="763">
          <cell r="J763">
            <v>22220728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</row>
        <row r="764">
          <cell r="J764">
            <v>22220755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</row>
        <row r="765">
          <cell r="J765">
            <v>22220907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</row>
        <row r="766">
          <cell r="J766">
            <v>22220435</v>
          </cell>
          <cell r="R766" t="str">
            <v>2019_A_B_OVP (algemeen kavel) + 2019_DGSF_TOTAAL (algemeen kavel)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</row>
        <row r="767">
          <cell r="J767">
            <v>47471284</v>
          </cell>
          <cell r="R767" t="str">
            <v>2019_A_B_OVP (algemeen kavel) + 2019_DGSF_TOTAAL (algemeen kavel)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</row>
        <row r="768">
          <cell r="J768">
            <v>22220132</v>
          </cell>
          <cell r="R768" t="str">
            <v>2019_A_B_OVP (algemeen kavel) + 2019_DGSF_TOTAAL (algemeen kavel)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</row>
        <row r="769">
          <cell r="J769">
            <v>41411305</v>
          </cell>
          <cell r="R769" t="str">
            <v>2019_A_B_OVP (algemeen kavel) + 2019_DGSF_TOTAAL (algemeen kavel)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</row>
        <row r="770">
          <cell r="J770">
            <v>47471006</v>
          </cell>
          <cell r="R770" t="str">
            <v>2019_A_B_OVP (algemeen kavel) + 2019_DGSF_TOTAAL (algemeen kavel)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</row>
        <row r="771">
          <cell r="J771">
            <v>47471595</v>
          </cell>
          <cell r="R771" t="str">
            <v>2019_A_B_OVP (algemeen kavel) + 2019_DGSF_TOTAAL (algemeen kavel)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</row>
        <row r="772">
          <cell r="J772">
            <v>22227356</v>
          </cell>
          <cell r="R772" t="str">
            <v>2019_A_B_OVP (algemeen kavel) + 2019_DGSF_TOTAAL (algemeen kavel)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</row>
        <row r="773">
          <cell r="J773">
            <v>22220304</v>
          </cell>
          <cell r="R773" t="str">
            <v>2019_A_B_OVP (algemeen kavel) + 2019_DGSF_TOTAAL (algemeen kavel)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</row>
        <row r="774">
          <cell r="J774">
            <v>22220501</v>
          </cell>
          <cell r="R774" t="str">
            <v>2019_A_B_OVP (algemeen kavel) + 2019_DGSF_TOTAAL (algemeen kavel)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0</v>
          </cell>
        </row>
        <row r="775">
          <cell r="J775">
            <v>47470317</v>
          </cell>
          <cell r="R775" t="str">
            <v>2019_A_B_OVP (algemeen kavel) + 2019_DGSF_TOTAAL (algemeen kavel)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O775">
            <v>0</v>
          </cell>
        </row>
        <row r="776">
          <cell r="J776">
            <v>47470186</v>
          </cell>
          <cell r="R776" t="str">
            <v>2019_A_B_OVP (algemeen kavel) + 2019_DGSF_TOTAAL (algemeen kavel)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O776">
            <v>0</v>
          </cell>
        </row>
        <row r="777">
          <cell r="J777">
            <v>6020701</v>
          </cell>
          <cell r="R777" t="str">
            <v>2019_DGSF_TOTAAL (algemeen kavel)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O777">
            <v>0</v>
          </cell>
        </row>
        <row r="778">
          <cell r="J778">
            <v>6010534</v>
          </cell>
          <cell r="R778" t="str">
            <v>2019_DGSF_TOTAAL (algemeen kavel)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O778">
            <v>0</v>
          </cell>
        </row>
        <row r="779">
          <cell r="J779">
            <v>6010866</v>
          </cell>
          <cell r="R779" t="str">
            <v>2019_DGSF_TOTAAL (algemeen kavel)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</row>
        <row r="780">
          <cell r="J780">
            <v>6010107</v>
          </cell>
          <cell r="R780" t="str">
            <v>2019_DGSF_TOTAAL (algemeen kavel)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</row>
        <row r="781">
          <cell r="J781">
            <v>6010862</v>
          </cell>
          <cell r="R781" t="str">
            <v>2019_DGSF_TOTAAL (algemeen kavel)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</row>
        <row r="782">
          <cell r="J782">
            <v>6160706</v>
          </cell>
          <cell r="R782" t="str">
            <v>2019_DGSF_TOTAAL (algemeen kavel)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</row>
        <row r="783">
          <cell r="J783">
            <v>6010754</v>
          </cell>
          <cell r="R783" t="str">
            <v>2019_DGSF_TOTAAL (algemeen kavel)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</row>
        <row r="784">
          <cell r="J784">
            <v>6130802</v>
          </cell>
          <cell r="R784" t="str">
            <v>2019_DGSF_TOTAAL (algemeen kavel)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</row>
        <row r="785">
          <cell r="J785">
            <v>6020101</v>
          </cell>
          <cell r="R785" t="str">
            <v>2019_DGSF_TOTAAL (algemeen kavel)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</row>
        <row r="786">
          <cell r="J786">
            <v>6010421</v>
          </cell>
          <cell r="R786" t="str">
            <v>2019_DGSF_TOTAAL (algemeen kavel)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</row>
        <row r="787">
          <cell r="J787">
            <v>6011115</v>
          </cell>
          <cell r="R787" t="str">
            <v>2019_DGSF_TOTAAL (algemeen kavel)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0</v>
          </cell>
        </row>
        <row r="788">
          <cell r="J788">
            <v>6280501</v>
          </cell>
          <cell r="R788" t="str">
            <v>2019_DGSF_TOTAAL (algemeen kavel)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</row>
        <row r="789">
          <cell r="J789">
            <v>6010850</v>
          </cell>
          <cell r="R789" t="str">
            <v>2019_DGSF_TOTAAL (algemeen kavel)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</row>
        <row r="790">
          <cell r="J790">
            <v>6010901</v>
          </cell>
          <cell r="R790" t="str">
            <v>2019_DGSF_TOTAAL (algemeen kavel)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</row>
        <row r="791">
          <cell r="J791">
            <v>6010713</v>
          </cell>
          <cell r="R791" t="str">
            <v>2019_DGSF_TOTAAL (algemeen kavel)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</row>
        <row r="792">
          <cell r="J792">
            <v>6011035</v>
          </cell>
          <cell r="R792" t="str">
            <v>2019_DGSF_TOTAAL (algemeen kavel)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</row>
        <row r="793">
          <cell r="J793">
            <v>6011034</v>
          </cell>
          <cell r="R793" t="str">
            <v>2019_DGSF_TOTAAL (algemeen kavel)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O793">
            <v>0</v>
          </cell>
        </row>
        <row r="794">
          <cell r="J794">
            <v>6010536</v>
          </cell>
          <cell r="R794" t="str">
            <v>2019_DGSF_TOTAAL (algemeen kavel)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O794">
            <v>0</v>
          </cell>
        </row>
        <row r="795">
          <cell r="J795">
            <v>6011118</v>
          </cell>
          <cell r="R795" t="str">
            <v>2019_DGSF_TOTAAL (algemeen kavel)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</row>
        <row r="796">
          <cell r="J796">
            <v>6011009</v>
          </cell>
          <cell r="R796" t="str">
            <v>2019_DGSF_TOTAAL (algemeen kavel)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O796">
            <v>0</v>
          </cell>
        </row>
        <row r="797">
          <cell r="J797">
            <v>6021101</v>
          </cell>
          <cell r="R797" t="str">
            <v>2019_MELA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O797">
            <v>0</v>
          </cell>
        </row>
        <row r="798">
          <cell r="J798">
            <v>6010713</v>
          </cell>
          <cell r="R798" t="str">
            <v>2019_I06010713_KLINISCHE_GERIATRIE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O798">
            <v>0</v>
          </cell>
        </row>
        <row r="799">
          <cell r="J799">
            <v>44050053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O799">
            <v>0</v>
          </cell>
        </row>
        <row r="800">
          <cell r="J800">
            <v>22220879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</row>
        <row r="801">
          <cell r="J801">
            <v>22220298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</row>
        <row r="802">
          <cell r="J802">
            <v>22220885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</row>
        <row r="803">
          <cell r="J803">
            <v>22227172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</row>
      </sheetData>
      <sheetData sheetId="16">
        <row r="12">
          <cell r="B12" t="str">
            <v>03/95192</v>
          </cell>
          <cell r="D12">
            <v>0</v>
          </cell>
          <cell r="E12">
            <v>0</v>
          </cell>
          <cell r="F12">
            <v>168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 t="str">
            <v>03/95192</v>
          </cell>
          <cell r="O12" t="str">
            <v>ECHOCENTRUM HAARLEM</v>
          </cell>
          <cell r="P12" t="str">
            <v>Kenaustraat 7</v>
          </cell>
          <cell r="Q12" t="str">
            <v>2011 MV  HAARLEM</v>
          </cell>
        </row>
        <row r="13">
          <cell r="B13" t="str">
            <v>06/010107</v>
          </cell>
          <cell r="D13">
            <v>22236.76</v>
          </cell>
          <cell r="E13">
            <v>0</v>
          </cell>
          <cell r="F13">
            <v>20048.13</v>
          </cell>
          <cell r="G13">
            <v>90693.34</v>
          </cell>
          <cell r="H13">
            <v>64991.76</v>
          </cell>
          <cell r="I13">
            <v>148014.41</v>
          </cell>
          <cell r="J13">
            <v>779304.76</v>
          </cell>
          <cell r="K13">
            <v>0</v>
          </cell>
          <cell r="L13">
            <v>0</v>
          </cell>
          <cell r="N13" t="str">
            <v>06/010107</v>
          </cell>
          <cell r="O13" t="str">
            <v>MARTINI ZIEKENHUIS</v>
          </cell>
          <cell r="P13" t="str">
            <v>Postbus 30033</v>
          </cell>
          <cell r="Q13" t="str">
            <v>9700 RM  GRONINGEN</v>
          </cell>
        </row>
        <row r="14">
          <cell r="B14" t="str">
            <v>06/010110</v>
          </cell>
          <cell r="D14">
            <v>7300.3</v>
          </cell>
          <cell r="E14">
            <v>0</v>
          </cell>
          <cell r="F14">
            <v>21068.2</v>
          </cell>
          <cell r="G14">
            <v>6490.47</v>
          </cell>
          <cell r="H14">
            <v>12281.52</v>
          </cell>
          <cell r="I14">
            <v>74012.08</v>
          </cell>
          <cell r="J14">
            <v>525729.4</v>
          </cell>
          <cell r="K14">
            <v>0</v>
          </cell>
          <cell r="L14">
            <v>0</v>
          </cell>
          <cell r="N14" t="str">
            <v>06/010110</v>
          </cell>
          <cell r="O14" t="str">
            <v>Ommelander Ziekenhuis Groningen B.V.</v>
          </cell>
          <cell r="P14" t="str">
            <v>Postbus 35</v>
          </cell>
          <cell r="Q14" t="str">
            <v>9679 ZG  SCHEEMDA</v>
          </cell>
        </row>
        <row r="15">
          <cell r="B15" t="str">
            <v>06/010202</v>
          </cell>
          <cell r="D15">
            <v>6852.71</v>
          </cell>
          <cell r="E15">
            <v>0</v>
          </cell>
          <cell r="F15">
            <v>9982.0400000000009</v>
          </cell>
          <cell r="G15">
            <v>18463.900000000001</v>
          </cell>
          <cell r="H15">
            <v>0</v>
          </cell>
          <cell r="I15">
            <v>27444.61</v>
          </cell>
          <cell r="J15">
            <v>317482.59999999998</v>
          </cell>
          <cell r="K15">
            <v>0</v>
          </cell>
          <cell r="L15">
            <v>0</v>
          </cell>
          <cell r="N15" t="str">
            <v>06/010202</v>
          </cell>
          <cell r="O15" t="str">
            <v>ZIEKENHUIS NIJ SMELLINGHE</v>
          </cell>
          <cell r="P15" t="str">
            <v>Postbus 20200</v>
          </cell>
          <cell r="Q15" t="str">
            <v>9200 DA  DRACHTEN</v>
          </cell>
        </row>
        <row r="16">
          <cell r="B16" t="str">
            <v>06/010205</v>
          </cell>
          <cell r="D16">
            <v>5057.09</v>
          </cell>
          <cell r="E16">
            <v>0</v>
          </cell>
          <cell r="F16">
            <v>16738.34</v>
          </cell>
          <cell r="G16">
            <v>129.44</v>
          </cell>
          <cell r="H16">
            <v>42714.720000000001</v>
          </cell>
          <cell r="I16">
            <v>54159.16</v>
          </cell>
          <cell r="J16">
            <v>330704</v>
          </cell>
          <cell r="K16">
            <v>0</v>
          </cell>
          <cell r="L16">
            <v>0</v>
          </cell>
          <cell r="N16" t="str">
            <v>06/010205</v>
          </cell>
          <cell r="O16" t="str">
            <v>Ziekenhuis Tjongerschans B.V.</v>
          </cell>
          <cell r="P16" t="str">
            <v>Thialfweg 44</v>
          </cell>
          <cell r="Q16" t="str">
            <v>8441 PW  HEERENVEEN</v>
          </cell>
        </row>
        <row r="17">
          <cell r="B17" t="str">
            <v>06/010209</v>
          </cell>
          <cell r="D17">
            <v>4190.34</v>
          </cell>
          <cell r="E17">
            <v>0</v>
          </cell>
          <cell r="F17">
            <v>38988.94</v>
          </cell>
          <cell r="G17">
            <v>36074.51</v>
          </cell>
          <cell r="H17">
            <v>2373.04</v>
          </cell>
          <cell r="I17">
            <v>76791.73</v>
          </cell>
          <cell r="J17">
            <v>408439.99</v>
          </cell>
          <cell r="K17">
            <v>0</v>
          </cell>
          <cell r="L17">
            <v>0</v>
          </cell>
          <cell r="N17" t="str">
            <v>06/010209</v>
          </cell>
          <cell r="O17" t="str">
            <v>ANTONIUS ZIEKENHUIS</v>
          </cell>
          <cell r="P17" t="str">
            <v>Postbus 20000</v>
          </cell>
          <cell r="Q17" t="str">
            <v>8600 BA  SNEEK</v>
          </cell>
        </row>
        <row r="18">
          <cell r="B18" t="str">
            <v>06/010210</v>
          </cell>
          <cell r="D18">
            <v>33777.199999999997</v>
          </cell>
          <cell r="E18">
            <v>0</v>
          </cell>
          <cell r="F18">
            <v>12828.89</v>
          </cell>
          <cell r="G18">
            <v>160353.43</v>
          </cell>
          <cell r="H18">
            <v>21989.52</v>
          </cell>
          <cell r="I18">
            <v>142119.06</v>
          </cell>
          <cell r="J18">
            <v>809023.9</v>
          </cell>
          <cell r="K18">
            <v>0</v>
          </cell>
          <cell r="L18">
            <v>0</v>
          </cell>
          <cell r="N18" t="str">
            <v>06/010210</v>
          </cell>
          <cell r="O18" t="str">
            <v>MEDISCH CENTRUM LEEUWARDEN</v>
          </cell>
          <cell r="P18" t="str">
            <v>Postbus 888</v>
          </cell>
          <cell r="Q18" t="str">
            <v>8901 BR  LEEUWARDEN</v>
          </cell>
        </row>
        <row r="19">
          <cell r="B19" t="str">
            <v>06/010211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41842.81</v>
          </cell>
          <cell r="K19">
            <v>0</v>
          </cell>
          <cell r="L19">
            <v>0</v>
          </cell>
          <cell r="N19" t="str">
            <v>06/010211</v>
          </cell>
          <cell r="O19" t="str">
            <v>Stichting Excellent Care Clinics</v>
          </cell>
          <cell r="P19" t="str">
            <v>Leeghwaterweg 1 B 0001</v>
          </cell>
          <cell r="Q19" t="str">
            <v>1951 NA  VELSEN-NOORD</v>
          </cell>
        </row>
        <row r="20">
          <cell r="B20" t="str">
            <v>06/010301</v>
          </cell>
          <cell r="D20">
            <v>4552.1000000000004</v>
          </cell>
          <cell r="E20">
            <v>0</v>
          </cell>
          <cell r="F20">
            <v>14891.74</v>
          </cell>
          <cell r="G20">
            <v>14307.88</v>
          </cell>
          <cell r="H20">
            <v>26103.439999999999</v>
          </cell>
          <cell r="I20">
            <v>9432.35</v>
          </cell>
          <cell r="J20">
            <v>297880.62</v>
          </cell>
          <cell r="K20">
            <v>0</v>
          </cell>
          <cell r="L20">
            <v>0</v>
          </cell>
          <cell r="N20" t="str">
            <v>06/010301</v>
          </cell>
          <cell r="O20" t="str">
            <v>WILHELMINA ZIEKENHUIS</v>
          </cell>
          <cell r="P20" t="str">
            <v>Postbus 30001</v>
          </cell>
          <cell r="Q20" t="str">
            <v>9400 RA  ASSEN</v>
          </cell>
        </row>
        <row r="21">
          <cell r="B21" t="str">
            <v>06/010304</v>
          </cell>
          <cell r="D21">
            <v>17551.45</v>
          </cell>
          <cell r="E21">
            <v>0</v>
          </cell>
          <cell r="F21">
            <v>54378.2</v>
          </cell>
          <cell r="G21">
            <v>34952.04</v>
          </cell>
          <cell r="H21">
            <v>2712.83</v>
          </cell>
          <cell r="I21">
            <v>116729.81</v>
          </cell>
          <cell r="J21">
            <v>962811.78</v>
          </cell>
          <cell r="K21">
            <v>0</v>
          </cell>
          <cell r="L21">
            <v>0</v>
          </cell>
          <cell r="N21" t="str">
            <v>06/010304</v>
          </cell>
          <cell r="O21" t="str">
            <v>Stichting Treant Ziekenhuiszorg</v>
          </cell>
          <cell r="P21" t="str">
            <v>Postbus 30000</v>
          </cell>
          <cell r="Q21" t="str">
            <v>7900 RA  HOOGEVEEN</v>
          </cell>
        </row>
        <row r="22">
          <cell r="B22" t="str">
            <v>06/010417</v>
          </cell>
          <cell r="D22">
            <v>14603.89</v>
          </cell>
          <cell r="E22">
            <v>0</v>
          </cell>
          <cell r="F22">
            <v>30162.58</v>
          </cell>
          <cell r="G22">
            <v>23745.9</v>
          </cell>
          <cell r="H22">
            <v>11955.68</v>
          </cell>
          <cell r="I22">
            <v>43492.13</v>
          </cell>
          <cell r="J22">
            <v>469283.65</v>
          </cell>
          <cell r="K22">
            <v>0</v>
          </cell>
          <cell r="L22">
            <v>0</v>
          </cell>
          <cell r="N22" t="str">
            <v>06/010417</v>
          </cell>
          <cell r="O22" t="str">
            <v>STICHTING DEVENTER ZIEKENHUIS</v>
          </cell>
          <cell r="P22" t="str">
            <v>Postbus 5001</v>
          </cell>
          <cell r="Q22" t="str">
            <v>7400 GC  DEVENTER</v>
          </cell>
        </row>
        <row r="23">
          <cell r="B23" t="str">
            <v>06/010418</v>
          </cell>
          <cell r="D23">
            <v>0</v>
          </cell>
          <cell r="E23">
            <v>0</v>
          </cell>
          <cell r="F23">
            <v>8019.21</v>
          </cell>
          <cell r="G23">
            <v>6075.72</v>
          </cell>
          <cell r="H23">
            <v>0</v>
          </cell>
          <cell r="I23">
            <v>13375.52</v>
          </cell>
          <cell r="J23">
            <v>104289.75</v>
          </cell>
          <cell r="K23">
            <v>0</v>
          </cell>
          <cell r="L23">
            <v>0</v>
          </cell>
          <cell r="N23" t="str">
            <v>06/010418</v>
          </cell>
          <cell r="O23" t="str">
            <v>SAXENBURGH MEDISCH CENTRUM</v>
          </cell>
          <cell r="P23" t="str">
            <v>Postbus 1</v>
          </cell>
          <cell r="Q23" t="str">
            <v>7770 AA  HARDENBERG</v>
          </cell>
        </row>
        <row r="24">
          <cell r="B24" t="str">
            <v>06/010419</v>
          </cell>
          <cell r="D24">
            <v>14120.25</v>
          </cell>
          <cell r="E24">
            <v>0</v>
          </cell>
          <cell r="F24">
            <v>24742.58</v>
          </cell>
          <cell r="G24">
            <v>15925.04</v>
          </cell>
          <cell r="H24">
            <v>12116.43</v>
          </cell>
          <cell r="I24">
            <v>247332.03</v>
          </cell>
          <cell r="J24">
            <v>647038.61</v>
          </cell>
          <cell r="K24">
            <v>0</v>
          </cell>
          <cell r="L24">
            <v>0</v>
          </cell>
          <cell r="N24" t="str">
            <v>06/010419</v>
          </cell>
          <cell r="O24" t="str">
            <v>MEDISCH SPECTRUM TWENTE</v>
          </cell>
          <cell r="P24" t="str">
            <v>Postbus 50000</v>
          </cell>
          <cell r="Q24" t="str">
            <v>7500 KA  ENSCHEDE</v>
          </cell>
        </row>
        <row r="25">
          <cell r="B25" t="str">
            <v>06/010420</v>
          </cell>
          <cell r="D25">
            <v>28844.34</v>
          </cell>
          <cell r="E25">
            <v>0</v>
          </cell>
          <cell r="F25">
            <v>95018.47</v>
          </cell>
          <cell r="G25">
            <v>160425.42000000001</v>
          </cell>
          <cell r="H25">
            <v>380253.15</v>
          </cell>
          <cell r="I25">
            <v>291908.67</v>
          </cell>
          <cell r="J25">
            <v>1230624.73</v>
          </cell>
          <cell r="K25">
            <v>0</v>
          </cell>
          <cell r="L25">
            <v>0</v>
          </cell>
          <cell r="N25" t="str">
            <v>06/010420</v>
          </cell>
          <cell r="O25" t="str">
            <v>ISALAKLINIEKEN</v>
          </cell>
          <cell r="P25" t="str">
            <v>Postbus 10400</v>
          </cell>
          <cell r="Q25" t="str">
            <v>8000 GK  ZWOLLE</v>
          </cell>
        </row>
        <row r="26">
          <cell r="B26" t="str">
            <v>06/010421</v>
          </cell>
          <cell r="D26">
            <v>34678.17</v>
          </cell>
          <cell r="E26">
            <v>0</v>
          </cell>
          <cell r="F26">
            <v>19523.240000000002</v>
          </cell>
          <cell r="G26">
            <v>23524.34</v>
          </cell>
          <cell r="H26">
            <v>9183.7199999999993</v>
          </cell>
          <cell r="I26">
            <v>37581.050000000003</v>
          </cell>
          <cell r="J26">
            <v>704922.17</v>
          </cell>
          <cell r="K26">
            <v>0</v>
          </cell>
          <cell r="L26">
            <v>0</v>
          </cell>
          <cell r="N26" t="str">
            <v>06/010421</v>
          </cell>
          <cell r="O26" t="str">
            <v>STICHTING ZIEKENHUISGROEP TWENTE (MSZ)</v>
          </cell>
          <cell r="P26" t="str">
            <v>Postbus 7600</v>
          </cell>
          <cell r="Q26" t="str">
            <v>7600 SZ  ALMELO</v>
          </cell>
        </row>
        <row r="27">
          <cell r="B27" t="str">
            <v>06/010509</v>
          </cell>
          <cell r="D27">
            <v>13807.72</v>
          </cell>
          <cell r="E27">
            <v>0</v>
          </cell>
          <cell r="F27">
            <v>15424.83</v>
          </cell>
          <cell r="G27">
            <v>8676.4</v>
          </cell>
          <cell r="H27">
            <v>20235.96</v>
          </cell>
          <cell r="I27">
            <v>20852.88</v>
          </cell>
          <cell r="J27">
            <v>239117.07</v>
          </cell>
          <cell r="K27">
            <v>0</v>
          </cell>
          <cell r="L27">
            <v>0</v>
          </cell>
          <cell r="N27" t="str">
            <v>06/010509</v>
          </cell>
          <cell r="O27" t="str">
            <v>SLINGELANDZIEKENHUIS</v>
          </cell>
          <cell r="P27" t="str">
            <v>Postbus 169</v>
          </cell>
          <cell r="Q27" t="str">
            <v>7000 AD  DOETINCHEM</v>
          </cell>
        </row>
        <row r="28">
          <cell r="B28" t="str">
            <v>06/010518</v>
          </cell>
          <cell r="D28">
            <v>0</v>
          </cell>
          <cell r="E28">
            <v>0</v>
          </cell>
          <cell r="F28">
            <v>30345.23</v>
          </cell>
          <cell r="G28">
            <v>65632.27</v>
          </cell>
          <cell r="H28">
            <v>0</v>
          </cell>
          <cell r="I28">
            <v>41273.29</v>
          </cell>
          <cell r="J28">
            <v>529465.88</v>
          </cell>
          <cell r="K28">
            <v>0</v>
          </cell>
          <cell r="L28">
            <v>0</v>
          </cell>
          <cell r="N28" t="str">
            <v>06/010518</v>
          </cell>
          <cell r="O28" t="str">
            <v>CANISIUS-WILHELMINA ZIEKENHUIS</v>
          </cell>
          <cell r="P28" t="str">
            <v>Postbus 9015</v>
          </cell>
          <cell r="Q28" t="str">
            <v>6500 GS  NIJMEGEN</v>
          </cell>
        </row>
        <row r="29">
          <cell r="B29" t="str">
            <v>06/010520</v>
          </cell>
          <cell r="D29">
            <v>5750.43</v>
          </cell>
          <cell r="E29">
            <v>0</v>
          </cell>
          <cell r="F29">
            <v>36345.03</v>
          </cell>
          <cell r="G29">
            <v>23613.85</v>
          </cell>
          <cell r="H29">
            <v>9084.2000000000007</v>
          </cell>
          <cell r="I29">
            <v>42545.47</v>
          </cell>
          <cell r="J29">
            <v>432242.54</v>
          </cell>
          <cell r="K29">
            <v>0</v>
          </cell>
          <cell r="L29">
            <v>0</v>
          </cell>
          <cell r="N29" t="str">
            <v>06/010520</v>
          </cell>
          <cell r="O29" t="str">
            <v>ZIEKENHUIS RIVIERENLAND</v>
          </cell>
          <cell r="P29" t="str">
            <v>Postbus 6024</v>
          </cell>
          <cell r="Q29" t="str">
            <v>4000 HA  TIEL</v>
          </cell>
        </row>
        <row r="30">
          <cell r="B30" t="str">
            <v>06/010530</v>
          </cell>
          <cell r="D30">
            <v>4429.1400000000003</v>
          </cell>
          <cell r="E30">
            <v>0</v>
          </cell>
          <cell r="F30">
            <v>16543.490000000002</v>
          </cell>
          <cell r="G30">
            <v>51787.13</v>
          </cell>
          <cell r="H30">
            <v>6270.03</v>
          </cell>
          <cell r="I30">
            <v>12264.58</v>
          </cell>
          <cell r="J30">
            <v>162506.76999999999</v>
          </cell>
          <cell r="K30">
            <v>0</v>
          </cell>
          <cell r="L30">
            <v>0</v>
          </cell>
          <cell r="N30" t="str">
            <v>06/010530</v>
          </cell>
          <cell r="O30" t="str">
            <v>STREEKZIEKENHUIS KONINGIN BEATRIX</v>
          </cell>
          <cell r="P30" t="str">
            <v>Postbus 9005</v>
          </cell>
          <cell r="Q30" t="str">
            <v>7100 GG  WINTERSWIJK</v>
          </cell>
        </row>
        <row r="31">
          <cell r="B31" t="str">
            <v>06/010533</v>
          </cell>
          <cell r="D31">
            <v>18480.990000000002</v>
          </cell>
          <cell r="E31">
            <v>0</v>
          </cell>
          <cell r="F31">
            <v>10938.3</v>
          </cell>
          <cell r="G31">
            <v>142853.32</v>
          </cell>
          <cell r="H31">
            <v>14578.03</v>
          </cell>
          <cell r="I31">
            <v>120007.1</v>
          </cell>
          <cell r="J31">
            <v>1033222.13</v>
          </cell>
          <cell r="K31">
            <v>0</v>
          </cell>
          <cell r="L31">
            <v>0</v>
          </cell>
          <cell r="N31" t="str">
            <v>06/010533</v>
          </cell>
          <cell r="O31" t="str">
            <v>ZIEKENHUIS ST. JANSDAL</v>
          </cell>
          <cell r="P31" t="str">
            <v>Postbus 138</v>
          </cell>
          <cell r="Q31" t="str">
            <v>3840 AC  HARDERWIJK</v>
          </cell>
        </row>
        <row r="32">
          <cell r="B32" t="str">
            <v>06/010534</v>
          </cell>
          <cell r="D32">
            <v>16327.93</v>
          </cell>
          <cell r="E32">
            <v>0</v>
          </cell>
          <cell r="F32">
            <v>33751.06</v>
          </cell>
          <cell r="G32">
            <v>102596.99</v>
          </cell>
          <cell r="H32">
            <v>78940.539999999994</v>
          </cell>
          <cell r="I32">
            <v>111869.48</v>
          </cell>
          <cell r="J32">
            <v>800642.26</v>
          </cell>
          <cell r="K32">
            <v>0</v>
          </cell>
          <cell r="L32">
            <v>0</v>
          </cell>
          <cell r="N32" t="str">
            <v>06/010534</v>
          </cell>
          <cell r="O32" t="str">
            <v>Ziekenhuis Gelderse Vallei</v>
          </cell>
          <cell r="P32" t="str">
            <v>Postbus 9025</v>
          </cell>
          <cell r="Q32" t="str">
            <v>6710 HN  EDE GLD</v>
          </cell>
        </row>
        <row r="33">
          <cell r="B33" t="str">
            <v>06/010535</v>
          </cell>
          <cell r="D33">
            <v>24996.69</v>
          </cell>
          <cell r="E33">
            <v>0</v>
          </cell>
          <cell r="F33">
            <v>42807.199999999997</v>
          </cell>
          <cell r="G33">
            <v>71392.240000000005</v>
          </cell>
          <cell r="H33">
            <v>9620.5</v>
          </cell>
          <cell r="I33">
            <v>104689.63</v>
          </cell>
          <cell r="J33">
            <v>974870.82</v>
          </cell>
          <cell r="K33">
            <v>0</v>
          </cell>
          <cell r="L33">
            <v>0</v>
          </cell>
          <cell r="N33" t="str">
            <v>06/010535</v>
          </cell>
          <cell r="O33" t="str">
            <v>Stichting Rijnstate Ziekenhuis</v>
          </cell>
          <cell r="P33" t="str">
            <v>Postbus 9555</v>
          </cell>
          <cell r="Q33" t="str">
            <v>6800 TA  ARNHEM</v>
          </cell>
        </row>
        <row r="34">
          <cell r="B34" t="str">
            <v>06/010536</v>
          </cell>
          <cell r="D34">
            <v>12590.31</v>
          </cell>
          <cell r="E34">
            <v>0</v>
          </cell>
          <cell r="F34">
            <v>73001.38</v>
          </cell>
          <cell r="G34">
            <v>83863.59</v>
          </cell>
          <cell r="H34">
            <v>71348.67</v>
          </cell>
          <cell r="I34">
            <v>62241.3</v>
          </cell>
          <cell r="J34">
            <v>943863.75</v>
          </cell>
          <cell r="K34">
            <v>0</v>
          </cell>
          <cell r="L34">
            <v>0</v>
          </cell>
          <cell r="N34" t="str">
            <v>06/010536</v>
          </cell>
          <cell r="O34" t="str">
            <v>STICHTING GELRE ZIEKENHUIZEN</v>
          </cell>
          <cell r="P34" t="str">
            <v>Postbus 9014</v>
          </cell>
          <cell r="Q34" t="str">
            <v>7300 DS  APELDOORN</v>
          </cell>
        </row>
        <row r="35">
          <cell r="B35" t="str">
            <v>06/010618</v>
          </cell>
          <cell r="D35">
            <v>90840.09</v>
          </cell>
          <cell r="E35">
            <v>0</v>
          </cell>
          <cell r="F35">
            <v>176612.81</v>
          </cell>
          <cell r="G35">
            <v>754512.7</v>
          </cell>
          <cell r="H35">
            <v>568158.68999999994</v>
          </cell>
          <cell r="I35">
            <v>386618.31</v>
          </cell>
          <cell r="J35">
            <v>8993259.4600000009</v>
          </cell>
          <cell r="K35">
            <v>0</v>
          </cell>
          <cell r="L35">
            <v>0</v>
          </cell>
          <cell r="N35" t="str">
            <v>06/010618</v>
          </cell>
          <cell r="O35" t="str">
            <v>DIAKONESSENHUIS</v>
          </cell>
          <cell r="P35" t="str">
            <v>Postbus 80250</v>
          </cell>
          <cell r="Q35" t="str">
            <v>3508 TG  UTRECHT</v>
          </cell>
        </row>
        <row r="36">
          <cell r="B36" t="str">
            <v>06/010619</v>
          </cell>
          <cell r="D36">
            <v>17057.400000000001</v>
          </cell>
          <cell r="E36">
            <v>0</v>
          </cell>
          <cell r="F36">
            <v>91270.65</v>
          </cell>
          <cell r="G36">
            <v>132370.71</v>
          </cell>
          <cell r="H36">
            <v>13681.42</v>
          </cell>
          <cell r="I36">
            <v>109645.46</v>
          </cell>
          <cell r="J36">
            <v>1183635.58</v>
          </cell>
          <cell r="K36">
            <v>0</v>
          </cell>
          <cell r="L36">
            <v>0</v>
          </cell>
          <cell r="N36" t="str">
            <v>06/010619</v>
          </cell>
          <cell r="O36" t="str">
            <v>MEANDER MEDISCH CENTRUM</v>
          </cell>
          <cell r="P36" t="str">
            <v>Postbus 1502</v>
          </cell>
          <cell r="Q36" t="str">
            <v>3800 BM  AMERSFOORT</v>
          </cell>
        </row>
        <row r="37">
          <cell r="B37" t="str">
            <v>06/010620</v>
          </cell>
          <cell r="D37">
            <v>343607.72</v>
          </cell>
          <cell r="E37">
            <v>0</v>
          </cell>
          <cell r="F37">
            <v>605501.78</v>
          </cell>
          <cell r="G37">
            <v>1550559.84</v>
          </cell>
          <cell r="H37">
            <v>1084627.6200000001</v>
          </cell>
          <cell r="I37">
            <v>2661277.42</v>
          </cell>
          <cell r="J37">
            <v>19382703.370000001</v>
          </cell>
          <cell r="K37">
            <v>0</v>
          </cell>
          <cell r="L37">
            <v>0</v>
          </cell>
          <cell r="N37" t="str">
            <v>06/010620</v>
          </cell>
          <cell r="O37" t="str">
            <v>ST. ANTONIUS ZIEKENHUIS</v>
          </cell>
          <cell r="P37" t="str">
            <v>Postbus 2500</v>
          </cell>
          <cell r="Q37" t="str">
            <v>3430 EM  NIEUWEGEIN</v>
          </cell>
        </row>
        <row r="38">
          <cell r="B38" t="str">
            <v>06/010702</v>
          </cell>
          <cell r="D38">
            <v>25083.119999999999</v>
          </cell>
          <cell r="E38">
            <v>0</v>
          </cell>
          <cell r="F38">
            <v>59881</v>
          </cell>
          <cell r="G38">
            <v>114753.26</v>
          </cell>
          <cell r="H38">
            <v>144168.26</v>
          </cell>
          <cell r="I38">
            <v>355145.65</v>
          </cell>
          <cell r="J38">
            <v>2400398.08</v>
          </cell>
          <cell r="K38">
            <v>0</v>
          </cell>
          <cell r="L38">
            <v>0</v>
          </cell>
          <cell r="N38" t="str">
            <v>06/010702</v>
          </cell>
          <cell r="O38" t="str">
            <v>Stichting Noordwest Ziekenhuisgroep</v>
          </cell>
          <cell r="P38" t="str">
            <v>Postbus 501</v>
          </cell>
          <cell r="Q38" t="str">
            <v>1800 AM  ALKMAAR</v>
          </cell>
        </row>
        <row r="39">
          <cell r="B39" t="str">
            <v>06/010704</v>
          </cell>
          <cell r="D39">
            <v>351684.67</v>
          </cell>
          <cell r="E39">
            <v>0</v>
          </cell>
          <cell r="F39">
            <v>493242.81</v>
          </cell>
          <cell r="G39">
            <v>1637665.4</v>
          </cell>
          <cell r="H39">
            <v>1160859.8400000001</v>
          </cell>
          <cell r="I39">
            <v>770605.32</v>
          </cell>
          <cell r="J39">
            <v>22553553.039999999</v>
          </cell>
          <cell r="K39">
            <v>0</v>
          </cell>
          <cell r="L39">
            <v>0</v>
          </cell>
          <cell r="N39" t="str">
            <v>06/010704</v>
          </cell>
          <cell r="O39" t="str">
            <v>ZIEKENHUIS AMSTELLAND</v>
          </cell>
          <cell r="P39" t="str">
            <v>Postbus 328</v>
          </cell>
          <cell r="Q39" t="str">
            <v>1180 AH  AMSTELVEEN</v>
          </cell>
        </row>
        <row r="40">
          <cell r="B40" t="str">
            <v>06/010713</v>
          </cell>
          <cell r="D40">
            <v>79264.990000000005</v>
          </cell>
          <cell r="E40">
            <v>0</v>
          </cell>
          <cell r="F40">
            <v>247031.24</v>
          </cell>
          <cell r="G40">
            <v>478653.83</v>
          </cell>
          <cell r="H40">
            <v>856774.42</v>
          </cell>
          <cell r="I40">
            <v>2709925.12</v>
          </cell>
          <cell r="J40">
            <v>7111182.5599999996</v>
          </cell>
          <cell r="K40">
            <v>0</v>
          </cell>
          <cell r="L40">
            <v>0</v>
          </cell>
          <cell r="N40" t="str">
            <v>06/010713</v>
          </cell>
          <cell r="O40" t="str">
            <v>Stichting OLVG</v>
          </cell>
          <cell r="P40" t="str">
            <v>Oosterpark 9</v>
          </cell>
          <cell r="Q40" t="str">
            <v>1091 AC  AMSTERDAM</v>
          </cell>
        </row>
        <row r="41">
          <cell r="B41" t="str">
            <v>06/010742</v>
          </cell>
          <cell r="D41">
            <v>22655.21</v>
          </cell>
          <cell r="E41">
            <v>0</v>
          </cell>
          <cell r="F41">
            <v>76973.509999999995</v>
          </cell>
          <cell r="G41">
            <v>49019.95</v>
          </cell>
          <cell r="H41">
            <v>47460.800000000003</v>
          </cell>
          <cell r="I41">
            <v>58738.11</v>
          </cell>
          <cell r="J41">
            <v>1210225.1499999999</v>
          </cell>
          <cell r="K41">
            <v>0</v>
          </cell>
          <cell r="L41">
            <v>0</v>
          </cell>
          <cell r="N41" t="str">
            <v>06/010742</v>
          </cell>
          <cell r="O41" t="str">
            <v>ZAANS MEDISCH CENTRUM</v>
          </cell>
          <cell r="P41" t="str">
            <v>Postbus 210</v>
          </cell>
          <cell r="Q41" t="str">
            <v>1500 EE  ZAANDAM</v>
          </cell>
        </row>
        <row r="42">
          <cell r="B42" t="str">
            <v>06/010752</v>
          </cell>
          <cell r="D42">
            <v>20160.34</v>
          </cell>
          <cell r="E42">
            <v>0</v>
          </cell>
          <cell r="F42">
            <v>100325.59</v>
          </cell>
          <cell r="G42">
            <v>153884.9</v>
          </cell>
          <cell r="H42">
            <v>31927.05</v>
          </cell>
          <cell r="I42">
            <v>145935.37</v>
          </cell>
          <cell r="J42">
            <v>1363016.27</v>
          </cell>
          <cell r="K42">
            <v>0</v>
          </cell>
          <cell r="L42">
            <v>0</v>
          </cell>
          <cell r="N42" t="str">
            <v>06/010752</v>
          </cell>
          <cell r="O42" t="str">
            <v>Stichting Dijklander Ziekenhuis</v>
          </cell>
          <cell r="P42" t="str">
            <v>Postbus 600</v>
          </cell>
          <cell r="Q42" t="str">
            <v>1620 AR  HOORN NH</v>
          </cell>
        </row>
        <row r="43">
          <cell r="B43" t="str">
            <v>06/010753</v>
          </cell>
          <cell r="D43">
            <v>17381.849999999999</v>
          </cell>
          <cell r="E43">
            <v>0</v>
          </cell>
          <cell r="F43">
            <v>34020.120000000003</v>
          </cell>
          <cell r="G43">
            <v>38834.959999999999</v>
          </cell>
          <cell r="H43">
            <v>6981.51</v>
          </cell>
          <cell r="I43">
            <v>76722.53</v>
          </cell>
          <cell r="J43">
            <v>860084.37</v>
          </cell>
          <cell r="K43">
            <v>0</v>
          </cell>
          <cell r="L43">
            <v>0</v>
          </cell>
          <cell r="N43" t="str">
            <v>06/010753</v>
          </cell>
          <cell r="O43" t="str">
            <v>STICHTING BOVENIJ ZIEKENHUIS</v>
          </cell>
          <cell r="P43" t="str">
            <v>Postbus 37610</v>
          </cell>
          <cell r="Q43" t="str">
            <v>1030 BD  AMSTERDAM</v>
          </cell>
        </row>
        <row r="44">
          <cell r="B44" t="str">
            <v>06/010754</v>
          </cell>
          <cell r="D44">
            <v>832618.3</v>
          </cell>
          <cell r="E44">
            <v>0</v>
          </cell>
          <cell r="F44">
            <v>1545316.78</v>
          </cell>
          <cell r="G44">
            <v>5916735.71</v>
          </cell>
          <cell r="H44">
            <v>2526493.46</v>
          </cell>
          <cell r="I44">
            <v>3212079.36</v>
          </cell>
          <cell r="J44">
            <v>61023329.609999999</v>
          </cell>
          <cell r="K44">
            <v>0</v>
          </cell>
          <cell r="L44">
            <v>0</v>
          </cell>
          <cell r="N44" t="str">
            <v>06/010754</v>
          </cell>
          <cell r="O44" t="str">
            <v>Stichting Spaarne Gasthuis</v>
          </cell>
          <cell r="P44" t="str">
            <v>Spaarnepoort 1</v>
          </cell>
          <cell r="Q44" t="str">
            <v>2134 TM  HOOFDDORP</v>
          </cell>
        </row>
        <row r="45">
          <cell r="B45" t="str">
            <v>06/010755</v>
          </cell>
          <cell r="D45">
            <v>74058.31</v>
          </cell>
          <cell r="E45">
            <v>0</v>
          </cell>
          <cell r="F45">
            <v>184873.33</v>
          </cell>
          <cell r="G45">
            <v>65062.2</v>
          </cell>
          <cell r="H45">
            <v>444932.66</v>
          </cell>
          <cell r="I45">
            <v>478923.94</v>
          </cell>
          <cell r="J45">
            <v>2964454.81</v>
          </cell>
          <cell r="K45">
            <v>0</v>
          </cell>
          <cell r="L45">
            <v>0</v>
          </cell>
          <cell r="N45" t="str">
            <v>06/010755</v>
          </cell>
          <cell r="O45" t="str">
            <v>RODE KRUIS ZIEKENHUIS</v>
          </cell>
          <cell r="P45" t="str">
            <v>Vondellaan 13</v>
          </cell>
          <cell r="Q45" t="str">
            <v>1942 LE  BEVERWIJK</v>
          </cell>
        </row>
        <row r="46">
          <cell r="B46" t="str">
            <v>06/010758</v>
          </cell>
          <cell r="D46">
            <v>42602.94</v>
          </cell>
          <cell r="E46">
            <v>0</v>
          </cell>
          <cell r="F46">
            <v>153546.97</v>
          </cell>
          <cell r="G46">
            <v>355168.21</v>
          </cell>
          <cell r="H46">
            <v>99820.84</v>
          </cell>
          <cell r="I46">
            <v>219325.95</v>
          </cell>
          <cell r="J46">
            <v>3035207.39</v>
          </cell>
          <cell r="K46">
            <v>0</v>
          </cell>
          <cell r="L46">
            <v>0</v>
          </cell>
          <cell r="N46" t="str">
            <v>06/010758</v>
          </cell>
          <cell r="O46" t="str">
            <v>STICHTING TERGOOI</v>
          </cell>
          <cell r="P46" t="str">
            <v>Postbus 10016</v>
          </cell>
          <cell r="Q46" t="str">
            <v>1201 DA  HILVERSUM</v>
          </cell>
        </row>
        <row r="47">
          <cell r="B47" t="str">
            <v>06/010760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7233.52</v>
          </cell>
          <cell r="K47">
            <v>0</v>
          </cell>
          <cell r="L47">
            <v>0</v>
          </cell>
          <cell r="N47" t="str">
            <v>06/010760</v>
          </cell>
          <cell r="O47" t="str">
            <v>STICHTING MEDISCH CENTRUM BOERHAAVE</v>
          </cell>
          <cell r="P47" t="str">
            <v>Dintelstraat 60</v>
          </cell>
          <cell r="Q47" t="str">
            <v>1078 VV  AMSTERDAM</v>
          </cell>
        </row>
        <row r="48">
          <cell r="B48" t="str">
            <v>06/010805</v>
          </cell>
          <cell r="D48">
            <v>1708.68</v>
          </cell>
          <cell r="E48">
            <v>0</v>
          </cell>
          <cell r="F48">
            <v>19621.89</v>
          </cell>
          <cell r="G48">
            <v>8638.65</v>
          </cell>
          <cell r="H48">
            <v>11865.2</v>
          </cell>
          <cell r="I48">
            <v>18773.099999999999</v>
          </cell>
          <cell r="J48">
            <v>306922.44</v>
          </cell>
          <cell r="K48">
            <v>0</v>
          </cell>
          <cell r="L48">
            <v>0</v>
          </cell>
          <cell r="N48" t="str">
            <v>06/010805</v>
          </cell>
          <cell r="O48" t="str">
            <v>HET VAN WEEL-BETHESDA ZIEKENHUIS</v>
          </cell>
          <cell r="P48" t="str">
            <v>Postbus 153</v>
          </cell>
          <cell r="Q48" t="str">
            <v>3240 AD  MIDDELHARNIS</v>
          </cell>
        </row>
        <row r="49">
          <cell r="B49" t="str">
            <v>06/010831</v>
          </cell>
          <cell r="D49">
            <v>47997.24</v>
          </cell>
          <cell r="E49">
            <v>0</v>
          </cell>
          <cell r="F49">
            <v>32161.78</v>
          </cell>
          <cell r="G49">
            <v>49595.15</v>
          </cell>
          <cell r="H49">
            <v>65968.56</v>
          </cell>
          <cell r="I49">
            <v>61481.120000000003</v>
          </cell>
          <cell r="J49">
            <v>745782.95</v>
          </cell>
          <cell r="K49">
            <v>0</v>
          </cell>
          <cell r="L49">
            <v>0</v>
          </cell>
          <cell r="N49" t="str">
            <v>06/010831</v>
          </cell>
          <cell r="O49" t="str">
            <v>STICHTING PROTESTANTS CHRISTELIJK ZIEKENHUIS IKAZIA</v>
          </cell>
          <cell r="P49" t="str">
            <v>Montessoriweg 1</v>
          </cell>
          <cell r="Q49" t="str">
            <v>3083 AN  ROTTERDAM</v>
          </cell>
        </row>
        <row r="50">
          <cell r="B50" t="str">
            <v>06/010848</v>
          </cell>
          <cell r="D50">
            <v>7193.21</v>
          </cell>
          <cell r="E50">
            <v>0</v>
          </cell>
          <cell r="F50">
            <v>13135.39</v>
          </cell>
          <cell r="G50">
            <v>36174.239999999998</v>
          </cell>
          <cell r="H50">
            <v>12600.84</v>
          </cell>
          <cell r="I50">
            <v>15543.45</v>
          </cell>
          <cell r="J50">
            <v>364004.95</v>
          </cell>
          <cell r="K50">
            <v>0</v>
          </cell>
          <cell r="L50">
            <v>0</v>
          </cell>
          <cell r="N50" t="str">
            <v>06/010848</v>
          </cell>
          <cell r="O50" t="str">
            <v>Rivas Zorggroep- Beatrixziekenhuis</v>
          </cell>
          <cell r="P50" t="str">
            <v>Postbus 90</v>
          </cell>
          <cell r="Q50" t="str">
            <v>4200 AB  GORINCHEM</v>
          </cell>
        </row>
        <row r="51">
          <cell r="B51" t="str">
            <v>06/010850</v>
          </cell>
          <cell r="D51">
            <v>29472.61</v>
          </cell>
          <cell r="E51">
            <v>0</v>
          </cell>
          <cell r="F51">
            <v>282130.28000000003</v>
          </cell>
          <cell r="G51">
            <v>168048.88</v>
          </cell>
          <cell r="H51">
            <v>161271.67999999999</v>
          </cell>
          <cell r="I51">
            <v>318568.65999999997</v>
          </cell>
          <cell r="J51">
            <v>3891276.44</v>
          </cell>
          <cell r="K51">
            <v>0</v>
          </cell>
          <cell r="L51">
            <v>0</v>
          </cell>
          <cell r="N51" t="str">
            <v>06/010850</v>
          </cell>
          <cell r="O51" t="str">
            <v>Stichting LangeLand Ziekenhuis</v>
          </cell>
          <cell r="P51" t="str">
            <v>Postbus 3015</v>
          </cell>
          <cell r="Q51" t="str">
            <v>2700 KJ  ZOETERMEER</v>
          </cell>
        </row>
        <row r="52">
          <cell r="B52" t="str">
            <v>06/010852</v>
          </cell>
          <cell r="D52">
            <v>15286.46</v>
          </cell>
          <cell r="E52">
            <v>0</v>
          </cell>
          <cell r="F52">
            <v>27399.32</v>
          </cell>
          <cell r="G52">
            <v>100497.96</v>
          </cell>
          <cell r="H52">
            <v>27442.87</v>
          </cell>
          <cell r="I52">
            <v>45349.7</v>
          </cell>
          <cell r="J52">
            <v>1123847.02</v>
          </cell>
          <cell r="K52">
            <v>0</v>
          </cell>
          <cell r="L52">
            <v>0</v>
          </cell>
          <cell r="N52" t="str">
            <v>06/010852</v>
          </cell>
          <cell r="O52" t="str">
            <v>IJSSELLAND ZIEKENHUIS</v>
          </cell>
          <cell r="P52" t="str">
            <v>Prins Constantijnweg 2</v>
          </cell>
          <cell r="Q52" t="str">
            <v>2906 ZC  CAPELLE AAN DEN IJSSEL</v>
          </cell>
        </row>
        <row r="53">
          <cell r="B53" t="str">
            <v>06/010855</v>
          </cell>
          <cell r="D53">
            <v>127394.79</v>
          </cell>
          <cell r="E53">
            <v>0</v>
          </cell>
          <cell r="F53">
            <v>669266.56999999995</v>
          </cell>
          <cell r="G53">
            <v>831065.7</v>
          </cell>
          <cell r="H53">
            <v>501592.87</v>
          </cell>
          <cell r="I53">
            <v>770443.01</v>
          </cell>
          <cell r="J53">
            <v>12805958.9</v>
          </cell>
          <cell r="K53">
            <v>0</v>
          </cell>
          <cell r="L53">
            <v>0</v>
          </cell>
          <cell r="N53" t="str">
            <v>06/010855</v>
          </cell>
          <cell r="O53" t="str">
            <v>GROENE HART ZIEKENHUIS</v>
          </cell>
          <cell r="P53" t="str">
            <v>Postbus 1098</v>
          </cell>
          <cell r="Q53" t="str">
            <v>2800 BB  GOUDA</v>
          </cell>
        </row>
        <row r="54">
          <cell r="B54" t="str">
            <v>06/010857</v>
          </cell>
          <cell r="D54">
            <v>53375.86</v>
          </cell>
          <cell r="E54">
            <v>0</v>
          </cell>
          <cell r="F54">
            <v>1128056.1399999999</v>
          </cell>
          <cell r="G54">
            <v>289068.05</v>
          </cell>
          <cell r="H54">
            <v>213022.74</v>
          </cell>
          <cell r="I54">
            <v>564770.30000000005</v>
          </cell>
          <cell r="J54">
            <v>3312802.21</v>
          </cell>
          <cell r="K54">
            <v>0</v>
          </cell>
          <cell r="L54">
            <v>0</v>
          </cell>
          <cell r="N54" t="str">
            <v>06/010857</v>
          </cell>
          <cell r="O54" t="str">
            <v>Stichting Reinier de Graaf Groep</v>
          </cell>
          <cell r="P54" t="str">
            <v>Postbus 5011</v>
          </cell>
          <cell r="Q54" t="str">
            <v>2600 GA  DELFT</v>
          </cell>
        </row>
        <row r="55">
          <cell r="B55" t="str">
            <v>06/010859</v>
          </cell>
          <cell r="D55">
            <v>8082.56</v>
          </cell>
          <cell r="E55">
            <v>0</v>
          </cell>
          <cell r="F55">
            <v>30010.720000000001</v>
          </cell>
          <cell r="G55">
            <v>79236.17</v>
          </cell>
          <cell r="H55">
            <v>18008.13</v>
          </cell>
          <cell r="I55">
            <v>97897.73</v>
          </cell>
          <cell r="J55">
            <v>979329.55</v>
          </cell>
          <cell r="K55">
            <v>0</v>
          </cell>
          <cell r="L55">
            <v>0</v>
          </cell>
          <cell r="N55" t="str">
            <v>06/010859</v>
          </cell>
          <cell r="O55" t="str">
            <v>ALBERT SCHWEITZER ZIEKENHUIS</v>
          </cell>
          <cell r="P55" t="str">
            <v>Postbus 444</v>
          </cell>
          <cell r="Q55" t="str">
            <v>3300 AK  DORDRECHT</v>
          </cell>
        </row>
        <row r="56">
          <cell r="B56" t="str">
            <v>06/010861</v>
          </cell>
          <cell r="D56">
            <v>28450.04</v>
          </cell>
          <cell r="E56">
            <v>0</v>
          </cell>
          <cell r="F56">
            <v>54250.03</v>
          </cell>
          <cell r="G56">
            <v>97588.35</v>
          </cell>
          <cell r="H56">
            <v>123935</v>
          </cell>
          <cell r="I56">
            <v>490879.95</v>
          </cell>
          <cell r="J56">
            <v>1702817.1</v>
          </cell>
          <cell r="K56">
            <v>0</v>
          </cell>
          <cell r="L56">
            <v>0</v>
          </cell>
          <cell r="N56" t="str">
            <v>06/010861</v>
          </cell>
          <cell r="O56" t="str">
            <v>MAASSTAD ZIEKENHUIS</v>
          </cell>
          <cell r="P56" t="str">
            <v>Postbus 9100</v>
          </cell>
          <cell r="Q56" t="str">
            <v>3007 AC  ROTTERDAM</v>
          </cell>
        </row>
        <row r="57">
          <cell r="B57" t="str">
            <v>06/010862</v>
          </cell>
          <cell r="D57">
            <v>70833.05</v>
          </cell>
          <cell r="E57">
            <v>0</v>
          </cell>
          <cell r="F57">
            <v>235122.43</v>
          </cell>
          <cell r="G57">
            <v>709584.45</v>
          </cell>
          <cell r="H57">
            <v>495760.99</v>
          </cell>
          <cell r="I57">
            <v>1848176.2</v>
          </cell>
          <cell r="J57">
            <v>5293318.9800000004</v>
          </cell>
          <cell r="K57">
            <v>0</v>
          </cell>
          <cell r="L57">
            <v>0</v>
          </cell>
          <cell r="N57" t="str">
            <v>06/010862</v>
          </cell>
          <cell r="O57" t="str">
            <v>HAGAZIEKENHUIS</v>
          </cell>
          <cell r="P57" t="str">
            <v>Els Borst-Eilersplein 275</v>
          </cell>
          <cell r="Q57" t="str">
            <v>2545 AA  'S-GRAVENHAGE</v>
          </cell>
        </row>
        <row r="58">
          <cell r="B58" t="str">
            <v>06/010863</v>
          </cell>
          <cell r="D58">
            <v>15719.23</v>
          </cell>
          <cell r="E58">
            <v>0</v>
          </cell>
          <cell r="F58">
            <v>14282.86</v>
          </cell>
          <cell r="G58">
            <v>4896.8999999999996</v>
          </cell>
          <cell r="H58">
            <v>0</v>
          </cell>
          <cell r="I58">
            <v>0</v>
          </cell>
          <cell r="J58">
            <v>231793.91</v>
          </cell>
          <cell r="K58">
            <v>0</v>
          </cell>
          <cell r="L58">
            <v>0</v>
          </cell>
          <cell r="N58" t="str">
            <v>06/010863</v>
          </cell>
          <cell r="O58" t="str">
            <v>SPIJKENISSE MEDISCH CENTRUM B.V.</v>
          </cell>
          <cell r="P58" t="str">
            <v>Ruwaard van Puttenweg 500</v>
          </cell>
          <cell r="Q58" t="str">
            <v>3201 GZ  SPIJKENISSE</v>
          </cell>
        </row>
        <row r="59">
          <cell r="B59" t="str">
            <v>06/010865</v>
          </cell>
          <cell r="D59">
            <v>1683534.06</v>
          </cell>
          <cell r="E59">
            <v>0</v>
          </cell>
          <cell r="F59">
            <v>2859581.95</v>
          </cell>
          <cell r="G59">
            <v>7463443.8399999999</v>
          </cell>
          <cell r="H59">
            <v>3487067.04</v>
          </cell>
          <cell r="I59">
            <v>3832782.8</v>
          </cell>
          <cell r="J59">
            <v>110975815.53</v>
          </cell>
          <cell r="K59">
            <v>0</v>
          </cell>
          <cell r="L59">
            <v>0</v>
          </cell>
          <cell r="N59" t="str">
            <v>06/010865</v>
          </cell>
          <cell r="O59" t="str">
            <v>STICHTING ALRIJNE ZORGGROEP</v>
          </cell>
          <cell r="P59" t="str">
            <v>Postbus 4220</v>
          </cell>
          <cell r="Q59" t="str">
            <v>2350 CC  LEIDERDORP</v>
          </cell>
        </row>
        <row r="60">
          <cell r="B60" t="str">
            <v>06/010866</v>
          </cell>
          <cell r="D60">
            <v>96605.57</v>
          </cell>
          <cell r="E60">
            <v>0</v>
          </cell>
          <cell r="F60">
            <v>684257.46</v>
          </cell>
          <cell r="G60">
            <v>923962.13</v>
          </cell>
          <cell r="H60">
            <v>1451172.93</v>
          </cell>
          <cell r="I60">
            <v>1867084.63</v>
          </cell>
          <cell r="J60">
            <v>13671314.77</v>
          </cell>
          <cell r="K60">
            <v>0</v>
          </cell>
          <cell r="L60">
            <v>0</v>
          </cell>
          <cell r="N60" t="str">
            <v>06/010866</v>
          </cell>
          <cell r="O60" t="str">
            <v>Stichting Haaglanden Medisch Centrum</v>
          </cell>
          <cell r="P60" t="str">
            <v>Postbus 432</v>
          </cell>
          <cell r="Q60" t="str">
            <v>2501 CK  'S-GRAVENHAGE</v>
          </cell>
        </row>
        <row r="61">
          <cell r="B61" t="str">
            <v>06/010867</v>
          </cell>
          <cell r="D61">
            <v>4846.87</v>
          </cell>
          <cell r="E61">
            <v>0</v>
          </cell>
          <cell r="F61">
            <v>95568.62</v>
          </cell>
          <cell r="G61">
            <v>250951.97</v>
          </cell>
          <cell r="H61">
            <v>60286.16</v>
          </cell>
          <cell r="I61">
            <v>138978.93</v>
          </cell>
          <cell r="J61">
            <v>2272361.0699999998</v>
          </cell>
          <cell r="K61">
            <v>0</v>
          </cell>
          <cell r="L61">
            <v>0</v>
          </cell>
          <cell r="N61" t="str">
            <v>06/010867</v>
          </cell>
          <cell r="O61" t="str">
            <v>Franciscus Gasthuis (Vlietland Groep)</v>
          </cell>
          <cell r="P61" t="str">
            <v>Kleiweg 500</v>
          </cell>
          <cell r="Q61" t="str">
            <v>3045 PM  ROTTERDAM</v>
          </cell>
        </row>
        <row r="62">
          <cell r="B62" t="str">
            <v>06/010901</v>
          </cell>
          <cell r="D62">
            <v>0</v>
          </cell>
          <cell r="E62">
            <v>0</v>
          </cell>
          <cell r="F62">
            <v>46660.59</v>
          </cell>
          <cell r="G62">
            <v>63220.91</v>
          </cell>
          <cell r="H62">
            <v>10989.32</v>
          </cell>
          <cell r="I62">
            <v>52126.94</v>
          </cell>
          <cell r="J62">
            <v>637076.01</v>
          </cell>
          <cell r="K62">
            <v>0</v>
          </cell>
          <cell r="L62">
            <v>0</v>
          </cell>
          <cell r="N62" t="str">
            <v>06/010901</v>
          </cell>
          <cell r="O62" t="str">
            <v>Admiraal De Ruyter Ziekenhuis B.V.</v>
          </cell>
          <cell r="P62" t="str">
            <v>Postbus 15</v>
          </cell>
          <cell r="Q62" t="str">
            <v>4460 AA  GOES</v>
          </cell>
        </row>
        <row r="63">
          <cell r="B63" t="str">
            <v>06/010916</v>
          </cell>
          <cell r="D63">
            <v>3315.23</v>
          </cell>
          <cell r="E63">
            <v>0</v>
          </cell>
          <cell r="F63">
            <v>15516.2</v>
          </cell>
          <cell r="G63">
            <v>5982.81</v>
          </cell>
          <cell r="H63">
            <v>20882.72</v>
          </cell>
          <cell r="I63">
            <v>44365.96</v>
          </cell>
          <cell r="J63">
            <v>218110.76</v>
          </cell>
          <cell r="K63">
            <v>0</v>
          </cell>
          <cell r="L63">
            <v>0</v>
          </cell>
          <cell r="N63" t="str">
            <v>06/010916</v>
          </cell>
          <cell r="O63" t="str">
            <v>ZORGSAAM ZIEKENHUIS B.V.</v>
          </cell>
          <cell r="P63" t="str">
            <v>Wielingenlaan 2</v>
          </cell>
          <cell r="Q63" t="str">
            <v>4535 PA  TERNEUZEN</v>
          </cell>
        </row>
        <row r="64">
          <cell r="B64" t="str">
            <v>06/011002</v>
          </cell>
          <cell r="D64">
            <v>2275.98</v>
          </cell>
          <cell r="E64">
            <v>0</v>
          </cell>
          <cell r="F64">
            <v>7705.58</v>
          </cell>
          <cell r="G64">
            <v>491.77</v>
          </cell>
          <cell r="H64">
            <v>7743.68</v>
          </cell>
          <cell r="I64">
            <v>17939.490000000002</v>
          </cell>
          <cell r="J64">
            <v>159778.75</v>
          </cell>
          <cell r="K64">
            <v>0</v>
          </cell>
          <cell r="L64">
            <v>0</v>
          </cell>
          <cell r="N64" t="str">
            <v>06/011002</v>
          </cell>
          <cell r="O64" t="str">
            <v>Maasziekenhuis Pantein B.V.</v>
          </cell>
          <cell r="P64" t="str">
            <v>Dokter Kopstraat 1</v>
          </cell>
          <cell r="Q64" t="str">
            <v>5835 DV  BEUGEN</v>
          </cell>
        </row>
        <row r="65">
          <cell r="B65" t="str">
            <v>06/011009</v>
          </cell>
          <cell r="D65">
            <v>9208.9</v>
          </cell>
          <cell r="E65">
            <v>0</v>
          </cell>
          <cell r="F65">
            <v>11326.88</v>
          </cell>
          <cell r="G65">
            <v>17633.21</v>
          </cell>
          <cell r="H65">
            <v>90776.41</v>
          </cell>
          <cell r="I65">
            <v>123715.07</v>
          </cell>
          <cell r="J65">
            <v>516790.04</v>
          </cell>
          <cell r="K65">
            <v>0</v>
          </cell>
          <cell r="L65">
            <v>0</v>
          </cell>
          <cell r="N65" t="str">
            <v>06/011009</v>
          </cell>
          <cell r="O65" t="str">
            <v>CATHARINA-ZIEKENHUIS</v>
          </cell>
          <cell r="P65" t="str">
            <v>Postbus 1350</v>
          </cell>
          <cell r="Q65" t="str">
            <v>5602 ZA  EINDHOVEN</v>
          </cell>
        </row>
        <row r="66">
          <cell r="B66" t="str">
            <v>06/011011</v>
          </cell>
          <cell r="D66">
            <v>9479.69</v>
          </cell>
          <cell r="E66">
            <v>0</v>
          </cell>
          <cell r="F66">
            <v>4902.4399999999996</v>
          </cell>
          <cell r="G66">
            <v>503.88</v>
          </cell>
          <cell r="H66">
            <v>5785.47</v>
          </cell>
          <cell r="I66">
            <v>9163.14</v>
          </cell>
          <cell r="J66">
            <v>166803.70000000001</v>
          </cell>
          <cell r="K66">
            <v>0</v>
          </cell>
          <cell r="L66">
            <v>0</v>
          </cell>
          <cell r="N66" t="str">
            <v>06/011011</v>
          </cell>
          <cell r="O66" t="str">
            <v>SINT ANNAZIEKENHUIS</v>
          </cell>
          <cell r="P66" t="str">
            <v>Postbus 90</v>
          </cell>
          <cell r="Q66" t="str">
            <v>5660 AB  GELDROP</v>
          </cell>
        </row>
        <row r="67">
          <cell r="B67" t="str">
            <v>06/011026</v>
          </cell>
          <cell r="D67">
            <v>12867.46</v>
          </cell>
          <cell r="E67">
            <v>0</v>
          </cell>
          <cell r="F67">
            <v>16133.48</v>
          </cell>
          <cell r="G67">
            <v>0</v>
          </cell>
          <cell r="H67">
            <v>8772.52</v>
          </cell>
          <cell r="I67">
            <v>11372.5</v>
          </cell>
          <cell r="J67">
            <v>284079.21999999997</v>
          </cell>
          <cell r="K67">
            <v>0</v>
          </cell>
          <cell r="L67">
            <v>0</v>
          </cell>
          <cell r="N67" t="str">
            <v>06/011026</v>
          </cell>
          <cell r="O67" t="str">
            <v>ELKERLIEK ZIEKENHUIS</v>
          </cell>
          <cell r="P67" t="str">
            <v>Postbus 98</v>
          </cell>
          <cell r="Q67" t="str">
            <v>5700 AB  HELMOND</v>
          </cell>
        </row>
        <row r="68">
          <cell r="B68" t="str">
            <v>06/011032</v>
          </cell>
          <cell r="D68">
            <v>3118.32</v>
          </cell>
          <cell r="E68">
            <v>0</v>
          </cell>
          <cell r="F68">
            <v>1387</v>
          </cell>
          <cell r="G68">
            <v>9332.2800000000007</v>
          </cell>
          <cell r="H68">
            <v>7471.45</v>
          </cell>
          <cell r="I68">
            <v>29188.16</v>
          </cell>
          <cell r="J68">
            <v>395766.47</v>
          </cell>
          <cell r="K68">
            <v>0</v>
          </cell>
          <cell r="L68">
            <v>0</v>
          </cell>
          <cell r="N68" t="str">
            <v>06/011032</v>
          </cell>
          <cell r="O68" t="str">
            <v>Bernhoven B.V.</v>
          </cell>
          <cell r="P68" t="str">
            <v>Postbus 707</v>
          </cell>
          <cell r="Q68" t="str">
            <v>5400 AS  UDEN</v>
          </cell>
        </row>
        <row r="69">
          <cell r="B69" t="str">
            <v>06/011033</v>
          </cell>
          <cell r="D69">
            <v>24367.11</v>
          </cell>
          <cell r="E69">
            <v>0</v>
          </cell>
          <cell r="F69">
            <v>35861.96</v>
          </cell>
          <cell r="G69">
            <v>188237.92</v>
          </cell>
          <cell r="H69">
            <v>79897.02</v>
          </cell>
          <cell r="I69">
            <v>319572.84999999998</v>
          </cell>
          <cell r="J69">
            <v>952088.49</v>
          </cell>
          <cell r="K69">
            <v>0</v>
          </cell>
          <cell r="L69">
            <v>0</v>
          </cell>
          <cell r="N69" t="str">
            <v>06/011033</v>
          </cell>
          <cell r="O69" t="str">
            <v>AMPHIA ZIEKENHUIS</v>
          </cell>
          <cell r="P69" t="str">
            <v>Postbus 90158</v>
          </cell>
          <cell r="Q69" t="str">
            <v>4800 RK  BREDA</v>
          </cell>
        </row>
        <row r="70">
          <cell r="B70" t="str">
            <v>06/011034</v>
          </cell>
          <cell r="D70">
            <v>9888.75</v>
          </cell>
          <cell r="E70">
            <v>0</v>
          </cell>
          <cell r="F70">
            <v>53008.85</v>
          </cell>
          <cell r="G70">
            <v>138580.46</v>
          </cell>
          <cell r="H70">
            <v>30446.75</v>
          </cell>
          <cell r="I70">
            <v>131447.72</v>
          </cell>
          <cell r="J70">
            <v>746711.31</v>
          </cell>
          <cell r="K70">
            <v>0</v>
          </cell>
          <cell r="L70">
            <v>0</v>
          </cell>
          <cell r="N70" t="str">
            <v>06/011034</v>
          </cell>
          <cell r="O70" t="str">
            <v>STICHTING JEROEN BOSCH ZIEKENHUIS</v>
          </cell>
          <cell r="P70" t="str">
            <v>Postbus 90153</v>
          </cell>
          <cell r="Q70" t="str">
            <v>5200 ME  'S-HERTOGENBOSCH</v>
          </cell>
        </row>
        <row r="71">
          <cell r="B71" t="str">
            <v>06/011035</v>
          </cell>
          <cell r="D71">
            <v>4853.29</v>
          </cell>
          <cell r="E71">
            <v>0</v>
          </cell>
          <cell r="F71">
            <v>24229.71</v>
          </cell>
          <cell r="G71">
            <v>29862.62</v>
          </cell>
          <cell r="H71">
            <v>29507.05</v>
          </cell>
          <cell r="I71">
            <v>64290.41</v>
          </cell>
          <cell r="J71">
            <v>598016.41</v>
          </cell>
          <cell r="K71">
            <v>0</v>
          </cell>
          <cell r="L71">
            <v>0</v>
          </cell>
          <cell r="N71" t="str">
            <v>06/011035</v>
          </cell>
          <cell r="O71" t="str">
            <v>MAXIMA MEDISCH CENTRUM</v>
          </cell>
          <cell r="P71" t="str">
            <v>Postbus 7777</v>
          </cell>
          <cell r="Q71" t="str">
            <v>5500 MB  VELDHOVEN</v>
          </cell>
        </row>
        <row r="72">
          <cell r="B72" t="str">
            <v>06/011036</v>
          </cell>
          <cell r="D72">
            <v>0</v>
          </cell>
          <cell r="E72">
            <v>0</v>
          </cell>
          <cell r="F72">
            <v>44579.45</v>
          </cell>
          <cell r="G72">
            <v>43546.43</v>
          </cell>
          <cell r="H72">
            <v>70995.710000000006</v>
          </cell>
          <cell r="I72">
            <v>112183.16</v>
          </cell>
          <cell r="J72">
            <v>803303.8</v>
          </cell>
          <cell r="K72">
            <v>0</v>
          </cell>
          <cell r="L72">
            <v>0</v>
          </cell>
          <cell r="N72" t="str">
            <v>06/011036</v>
          </cell>
          <cell r="O72" t="str">
            <v>STICHTING BRAVIS ZIEKENHUIS</v>
          </cell>
          <cell r="P72" t="str">
            <v>Postbus 999</v>
          </cell>
          <cell r="Q72" t="str">
            <v>4700 AZ  ROOSENDAAL</v>
          </cell>
        </row>
        <row r="73">
          <cell r="B73" t="str">
            <v>06/011037</v>
          </cell>
          <cell r="D73">
            <v>48261.65</v>
          </cell>
          <cell r="E73">
            <v>0</v>
          </cell>
          <cell r="F73">
            <v>15926.47</v>
          </cell>
          <cell r="G73">
            <v>16932.96</v>
          </cell>
          <cell r="H73">
            <v>156029.60999999999</v>
          </cell>
          <cell r="I73">
            <v>229380.89</v>
          </cell>
          <cell r="J73">
            <v>1029914.92</v>
          </cell>
          <cell r="K73">
            <v>0</v>
          </cell>
          <cell r="L73">
            <v>0</v>
          </cell>
          <cell r="N73" t="str">
            <v>06/011037</v>
          </cell>
          <cell r="O73" t="str">
            <v>STICHTING ELISABETH-TWEESTEDEN ZIEKENHUIS</v>
          </cell>
          <cell r="P73" t="str">
            <v>Hilvarenbeekseweg 60</v>
          </cell>
          <cell r="Q73" t="str">
            <v>5022 GC  TILBURG</v>
          </cell>
        </row>
        <row r="74">
          <cell r="B74" t="str">
            <v>06/011104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23588</v>
          </cell>
          <cell r="J74">
            <v>0</v>
          </cell>
          <cell r="K74">
            <v>0</v>
          </cell>
          <cell r="L74">
            <v>0</v>
          </cell>
          <cell r="N74" t="str">
            <v>06/011104</v>
          </cell>
          <cell r="O74" t="str">
            <v>CIRO+ B.V.</v>
          </cell>
          <cell r="P74" t="str">
            <v>Postbus 4009</v>
          </cell>
          <cell r="Q74" t="str">
            <v>6080 AA  HAELEN</v>
          </cell>
        </row>
        <row r="75">
          <cell r="B75" t="str">
            <v>06/011108</v>
          </cell>
          <cell r="D75">
            <v>5280.69</v>
          </cell>
          <cell r="E75">
            <v>0</v>
          </cell>
          <cell r="F75">
            <v>1476.28</v>
          </cell>
          <cell r="G75">
            <v>292.33999999999997</v>
          </cell>
          <cell r="H75">
            <v>26443.23</v>
          </cell>
          <cell r="I75">
            <v>17526.36</v>
          </cell>
          <cell r="J75">
            <v>173771.59</v>
          </cell>
          <cell r="K75">
            <v>0</v>
          </cell>
          <cell r="L75">
            <v>0</v>
          </cell>
          <cell r="N75" t="str">
            <v>06/011108</v>
          </cell>
          <cell r="O75" t="str">
            <v>LAURENTIUS ZIEKENHUIS</v>
          </cell>
          <cell r="P75" t="str">
            <v>Postbus 920</v>
          </cell>
          <cell r="Q75" t="str">
            <v>6040 AX  ROERMOND</v>
          </cell>
        </row>
        <row r="76">
          <cell r="B76" t="str">
            <v>06/011113</v>
          </cell>
          <cell r="D76">
            <v>1546.15</v>
          </cell>
          <cell r="E76">
            <v>0</v>
          </cell>
          <cell r="F76">
            <v>5095.3999999999996</v>
          </cell>
          <cell r="G76">
            <v>0</v>
          </cell>
          <cell r="H76">
            <v>4746.08</v>
          </cell>
          <cell r="I76">
            <v>20210.41</v>
          </cell>
          <cell r="J76">
            <v>87404.27</v>
          </cell>
          <cell r="K76">
            <v>0</v>
          </cell>
          <cell r="L76">
            <v>0</v>
          </cell>
          <cell r="N76" t="str">
            <v>06/011113</v>
          </cell>
          <cell r="O76" t="str">
            <v>SINT JANS GASTHUIS</v>
          </cell>
          <cell r="P76" t="str">
            <v>Vogelsbleek 5</v>
          </cell>
          <cell r="Q76" t="str">
            <v>6001 BE  WEERT</v>
          </cell>
        </row>
        <row r="77">
          <cell r="B77" t="str">
            <v>06/011115</v>
          </cell>
          <cell r="D77">
            <v>6497.06</v>
          </cell>
          <cell r="E77">
            <v>0</v>
          </cell>
          <cell r="F77">
            <v>46036.74</v>
          </cell>
          <cell r="G77">
            <v>310.8</v>
          </cell>
          <cell r="H77">
            <v>62358.98</v>
          </cell>
          <cell r="I77">
            <v>111256.3</v>
          </cell>
          <cell r="J77">
            <v>359513.56</v>
          </cell>
          <cell r="K77">
            <v>0</v>
          </cell>
          <cell r="L77">
            <v>0</v>
          </cell>
          <cell r="N77" t="str">
            <v>06/011115</v>
          </cell>
          <cell r="O77" t="str">
            <v>VIECURI, MEDISCH CENTRUM VOOR NOORD-LIMBURG</v>
          </cell>
          <cell r="P77" t="str">
            <v>Postbus 1926</v>
          </cell>
          <cell r="Q77" t="str">
            <v>5900 BX  VENLO</v>
          </cell>
        </row>
        <row r="78">
          <cell r="B78" t="str">
            <v>06/011118</v>
          </cell>
          <cell r="D78">
            <v>8129.79</v>
          </cell>
          <cell r="E78">
            <v>0</v>
          </cell>
          <cell r="F78">
            <v>17153.21</v>
          </cell>
          <cell r="G78">
            <v>19001.580000000002</v>
          </cell>
          <cell r="H78">
            <v>115444.98</v>
          </cell>
          <cell r="I78">
            <v>23438.9</v>
          </cell>
          <cell r="J78">
            <v>398708.86</v>
          </cell>
          <cell r="K78">
            <v>0</v>
          </cell>
          <cell r="L78">
            <v>0</v>
          </cell>
          <cell r="N78" t="str">
            <v>06/011118</v>
          </cell>
          <cell r="O78" t="str">
            <v>Stichting Zuyderland Medisch Centrum</v>
          </cell>
          <cell r="P78" t="str">
            <v>Postbus 5500</v>
          </cell>
          <cell r="Q78" t="str">
            <v>6130 MB  SITTARD</v>
          </cell>
        </row>
        <row r="79">
          <cell r="B79" t="str">
            <v>06/011201</v>
          </cell>
          <cell r="D79">
            <v>1635.05</v>
          </cell>
          <cell r="E79">
            <v>0</v>
          </cell>
          <cell r="F79">
            <v>1209.76</v>
          </cell>
          <cell r="G79">
            <v>0</v>
          </cell>
          <cell r="H79">
            <v>0</v>
          </cell>
          <cell r="I79">
            <v>0</v>
          </cell>
          <cell r="J79">
            <v>14081.62</v>
          </cell>
          <cell r="K79">
            <v>0</v>
          </cell>
          <cell r="L79">
            <v>0</v>
          </cell>
          <cell r="N79" t="str">
            <v>06/011201</v>
          </cell>
          <cell r="O79" t="str">
            <v>MC Zuiderzee</v>
          </cell>
          <cell r="P79" t="str">
            <v/>
          </cell>
        </row>
        <row r="80">
          <cell r="B80" t="str">
            <v>06/011202</v>
          </cell>
          <cell r="D80">
            <v>37912.94</v>
          </cell>
          <cell r="E80">
            <v>0</v>
          </cell>
          <cell r="F80">
            <v>64191.09</v>
          </cell>
          <cell r="G80">
            <v>152879.91</v>
          </cell>
          <cell r="H80">
            <v>120794.27</v>
          </cell>
          <cell r="I80">
            <v>261933.79</v>
          </cell>
          <cell r="J80">
            <v>2150524.87</v>
          </cell>
          <cell r="K80">
            <v>0</v>
          </cell>
          <cell r="L80">
            <v>0</v>
          </cell>
          <cell r="N80" t="str">
            <v>06/011202</v>
          </cell>
          <cell r="O80" t="str">
            <v>STICHTING FLEVOZIEKENHUIS</v>
          </cell>
          <cell r="P80" t="str">
            <v>Postbus 3005</v>
          </cell>
          <cell r="Q80" t="str">
            <v>1300 EG  ALMERE</v>
          </cell>
        </row>
        <row r="81">
          <cell r="B81" t="str">
            <v>06/020101</v>
          </cell>
          <cell r="D81">
            <v>50970.720000000001</v>
          </cell>
          <cell r="E81">
            <v>0</v>
          </cell>
          <cell r="F81">
            <v>924187.55</v>
          </cell>
          <cell r="G81">
            <v>410876.64</v>
          </cell>
          <cell r="H81">
            <v>205816.13</v>
          </cell>
          <cell r="I81">
            <v>889928.03</v>
          </cell>
          <cell r="J81">
            <v>1322937.3</v>
          </cell>
          <cell r="K81">
            <v>0</v>
          </cell>
          <cell r="L81">
            <v>0</v>
          </cell>
          <cell r="N81" t="str">
            <v>06/020101</v>
          </cell>
          <cell r="O81" t="str">
            <v>UNIVERSITAIR MEDISCH CENTRUM GRONINGEN</v>
          </cell>
          <cell r="P81" t="str">
            <v>Postbus 30001</v>
          </cell>
          <cell r="Q81" t="str">
            <v>9700 RB  GRONINGEN</v>
          </cell>
        </row>
        <row r="82">
          <cell r="B82" t="str">
            <v>06/020502</v>
          </cell>
          <cell r="D82">
            <v>9068.99</v>
          </cell>
          <cell r="E82">
            <v>0</v>
          </cell>
          <cell r="F82">
            <v>32947.99</v>
          </cell>
          <cell r="G82">
            <v>1847359.31</v>
          </cell>
          <cell r="H82">
            <v>329490.27</v>
          </cell>
          <cell r="I82">
            <v>480328.04</v>
          </cell>
          <cell r="J82">
            <v>1028099.49</v>
          </cell>
          <cell r="K82">
            <v>0</v>
          </cell>
          <cell r="L82">
            <v>0</v>
          </cell>
          <cell r="N82" t="str">
            <v>06/020502</v>
          </cell>
          <cell r="O82" t="str">
            <v>Radboud universitair medisch centrum</v>
          </cell>
          <cell r="P82" t="str">
            <v>Postbus 9101</v>
          </cell>
          <cell r="Q82" t="str">
            <v>6500 HB  NIJMEGEN</v>
          </cell>
        </row>
        <row r="83">
          <cell r="B83" t="str">
            <v>06/020602</v>
          </cell>
          <cell r="D83">
            <v>121206.89</v>
          </cell>
          <cell r="E83">
            <v>0</v>
          </cell>
          <cell r="F83">
            <v>929366.29</v>
          </cell>
          <cell r="G83">
            <v>1969602.32</v>
          </cell>
          <cell r="H83">
            <v>733346.32</v>
          </cell>
          <cell r="I83">
            <v>3735885.86</v>
          </cell>
          <cell r="J83">
            <v>7642086.2999999998</v>
          </cell>
          <cell r="K83">
            <v>0</v>
          </cell>
          <cell r="L83">
            <v>0</v>
          </cell>
          <cell r="N83" t="str">
            <v>06/020602</v>
          </cell>
          <cell r="O83" t="str">
            <v>UNIVERSITAIR MEDISCH CENTRUM UTRECHT</v>
          </cell>
          <cell r="P83" t="str">
            <v>Postbus 85500</v>
          </cell>
          <cell r="Q83" t="str">
            <v>3508 GA  UTRECHT</v>
          </cell>
        </row>
        <row r="84">
          <cell r="B84" t="str">
            <v>06/020701</v>
          </cell>
          <cell r="D84">
            <v>158994.25</v>
          </cell>
          <cell r="E84">
            <v>0</v>
          </cell>
          <cell r="F84">
            <v>904292.45</v>
          </cell>
          <cell r="G84">
            <v>3914302.43</v>
          </cell>
          <cell r="H84">
            <v>1231856.94</v>
          </cell>
          <cell r="I84">
            <v>3714860.22</v>
          </cell>
          <cell r="J84">
            <v>13511413.23</v>
          </cell>
          <cell r="K84">
            <v>0</v>
          </cell>
          <cell r="L84">
            <v>0</v>
          </cell>
          <cell r="N84" t="str">
            <v>06/020701</v>
          </cell>
          <cell r="O84" t="str">
            <v>Stichting VUmc</v>
          </cell>
          <cell r="P84" t="str">
            <v>De Boelelaan 1117</v>
          </cell>
          <cell r="Q84" t="str">
            <v>1081 HV  AMSTERDAM</v>
          </cell>
        </row>
        <row r="85">
          <cell r="B85" t="str">
            <v>06/020702</v>
          </cell>
          <cell r="D85">
            <v>123616.82</v>
          </cell>
          <cell r="E85">
            <v>0</v>
          </cell>
          <cell r="F85">
            <v>2016738.83</v>
          </cell>
          <cell r="G85">
            <v>4046398.46</v>
          </cell>
          <cell r="H85">
            <v>1462013.5</v>
          </cell>
          <cell r="I85">
            <v>4643737.33</v>
          </cell>
          <cell r="J85">
            <v>10010322.84</v>
          </cell>
          <cell r="K85">
            <v>0</v>
          </cell>
          <cell r="L85">
            <v>0</v>
          </cell>
          <cell r="N85" t="str">
            <v>06/020702</v>
          </cell>
          <cell r="O85" t="str">
            <v>ACADEMISCH MEDISCH CENTRUM</v>
          </cell>
          <cell r="P85" t="str">
            <v>Postbus 22660</v>
          </cell>
          <cell r="Q85" t="str">
            <v>1100 DD  AMSTERDAM</v>
          </cell>
        </row>
        <row r="86">
          <cell r="B86" t="str">
            <v>06/020801</v>
          </cell>
          <cell r="D86">
            <v>540529</v>
          </cell>
          <cell r="E86">
            <v>0</v>
          </cell>
          <cell r="F86">
            <v>3987368.08</v>
          </cell>
          <cell r="G86">
            <v>16324311.449999999</v>
          </cell>
          <cell r="H86">
            <v>9295572.0899999999</v>
          </cell>
          <cell r="I86">
            <v>23195379.359999999</v>
          </cell>
          <cell r="J86">
            <v>61752788.390000001</v>
          </cell>
          <cell r="K86">
            <v>0</v>
          </cell>
          <cell r="L86">
            <v>0</v>
          </cell>
          <cell r="N86" t="str">
            <v>06/020801</v>
          </cell>
          <cell r="O86" t="str">
            <v>LEIDS UNIVERSITAIR MEDISCH CENTRUM (LUMC)</v>
          </cell>
          <cell r="P86" t="str">
            <v>Postbus 9600</v>
          </cell>
          <cell r="Q86" t="str">
            <v>2300 RC  LEIDEN</v>
          </cell>
        </row>
        <row r="87">
          <cell r="B87" t="str">
            <v>06/020806</v>
          </cell>
          <cell r="D87">
            <v>100894.33</v>
          </cell>
          <cell r="E87">
            <v>0</v>
          </cell>
          <cell r="F87">
            <v>625220.77</v>
          </cell>
          <cell r="G87">
            <v>4418551.04</v>
          </cell>
          <cell r="H87">
            <v>1759273.68</v>
          </cell>
          <cell r="I87">
            <v>3253637.05</v>
          </cell>
          <cell r="J87">
            <v>4461382.62</v>
          </cell>
          <cell r="K87">
            <v>0</v>
          </cell>
          <cell r="L87">
            <v>0</v>
          </cell>
          <cell r="N87" t="str">
            <v>06/020806</v>
          </cell>
          <cell r="O87" t="str">
            <v>ERASMUS MEDISCH CENTRUM</v>
          </cell>
          <cell r="P87" t="str">
            <v>Postbus 2040</v>
          </cell>
          <cell r="Q87" t="str">
            <v>3000 CA  ROTTERDAM</v>
          </cell>
        </row>
        <row r="88">
          <cell r="B88" t="str">
            <v>06/021101</v>
          </cell>
          <cell r="D88">
            <v>1737.27</v>
          </cell>
          <cell r="E88">
            <v>0</v>
          </cell>
          <cell r="F88">
            <v>236291.44</v>
          </cell>
          <cell r="G88">
            <v>39233.89</v>
          </cell>
          <cell r="H88">
            <v>172128.53</v>
          </cell>
          <cell r="I88">
            <v>77095.100000000006</v>
          </cell>
          <cell r="J88">
            <v>426382.01</v>
          </cell>
          <cell r="K88">
            <v>0</v>
          </cell>
          <cell r="L88">
            <v>0</v>
          </cell>
          <cell r="N88" t="str">
            <v>06/021101</v>
          </cell>
          <cell r="O88" t="str">
            <v>ACADEMISCH ZIEKENHUIS MAASTRICHT</v>
          </cell>
          <cell r="P88" t="str">
            <v>Postbus 5800</v>
          </cell>
          <cell r="Q88" t="str">
            <v>6202 AZ  MAASTRICHT</v>
          </cell>
        </row>
        <row r="89">
          <cell r="B89" t="str">
            <v>06/160703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433562.78</v>
          </cell>
          <cell r="J89">
            <v>0</v>
          </cell>
          <cell r="K89">
            <v>0</v>
          </cell>
          <cell r="L89">
            <v>0</v>
          </cell>
          <cell r="N89" t="str">
            <v>06/030703</v>
          </cell>
          <cell r="O89" t="str">
            <v>Stichting Merem Behandelcentra (ASTMA CENTRUM HEIDEHEUVEL)</v>
          </cell>
          <cell r="P89" t="str">
            <v>Soestdijkerstraatweg 129</v>
          </cell>
          <cell r="Q89" t="str">
            <v>1213 VX  HILVERSUM</v>
          </cell>
        </row>
        <row r="90">
          <cell r="B90" t="str">
            <v>06/030705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67180.83</v>
          </cell>
          <cell r="J90">
            <v>0</v>
          </cell>
          <cell r="K90">
            <v>0</v>
          </cell>
          <cell r="L90">
            <v>0</v>
          </cell>
          <cell r="N90" t="str">
            <v>06/030705</v>
          </cell>
          <cell r="O90" t="str">
            <v>Stichting Mc Astmacentrum</v>
          </cell>
          <cell r="P90" t="str">
            <v>Professor Bronkhorstlaan 10 G 110</v>
          </cell>
          <cell r="Q90" t="str">
            <v>3723 MB  BILTHOVEN</v>
          </cell>
        </row>
        <row r="91">
          <cell r="B91" t="str">
            <v>06/060702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1509192.03</v>
          </cell>
          <cell r="K91">
            <v>0</v>
          </cell>
          <cell r="L91">
            <v>0</v>
          </cell>
          <cell r="N91" t="str">
            <v>06/060702</v>
          </cell>
          <cell r="O91" t="str">
            <v>Stichting Epilepsie Instellingen Nederland</v>
          </cell>
          <cell r="P91" t="str">
            <v>Postbus 540</v>
          </cell>
          <cell r="Q91" t="str">
            <v>2130 AM  HOOFDDORP</v>
          </cell>
        </row>
        <row r="92">
          <cell r="B92" t="str">
            <v>06/061002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6439.8</v>
          </cell>
          <cell r="J92">
            <v>62972.43</v>
          </cell>
          <cell r="K92">
            <v>0</v>
          </cell>
          <cell r="L92">
            <v>0</v>
          </cell>
          <cell r="N92" t="str">
            <v>06/061002</v>
          </cell>
          <cell r="O92" t="str">
            <v>STICHTING KEMPENHAEGHE</v>
          </cell>
          <cell r="P92" t="str">
            <v>Postbus 61</v>
          </cell>
          <cell r="Q92" t="str">
            <v>5590 AB  HEEZE</v>
          </cell>
        </row>
        <row r="93">
          <cell r="B93" t="str">
            <v>06/080701</v>
          </cell>
          <cell r="D93">
            <v>3538.68</v>
          </cell>
          <cell r="E93">
            <v>0</v>
          </cell>
          <cell r="F93">
            <v>85656.51</v>
          </cell>
          <cell r="G93">
            <v>4194634.3099999996</v>
          </cell>
          <cell r="H93">
            <v>312006.68</v>
          </cell>
          <cell r="I93">
            <v>141656.1</v>
          </cell>
          <cell r="J93">
            <v>8247380.54</v>
          </cell>
          <cell r="K93">
            <v>0</v>
          </cell>
          <cell r="L93">
            <v>0</v>
          </cell>
          <cell r="N93" t="str">
            <v>06/080701</v>
          </cell>
          <cell r="O93" t="str">
            <v>NEDERLANDS KANKER INSTITUUT - ANTONI VAN LEEUWENHOEK ZHS</v>
          </cell>
          <cell r="P93" t="str">
            <v>Postbus 90203</v>
          </cell>
          <cell r="Q93" t="str">
            <v>1006 BE  AMSTERDAM</v>
          </cell>
        </row>
        <row r="94">
          <cell r="B94" t="str">
            <v>06/080801</v>
          </cell>
          <cell r="D94">
            <v>0</v>
          </cell>
          <cell r="E94">
            <v>0</v>
          </cell>
          <cell r="F94">
            <v>36.83</v>
          </cell>
          <cell r="G94">
            <v>437152.99</v>
          </cell>
          <cell r="H94">
            <v>25401.09</v>
          </cell>
          <cell r="I94">
            <v>2686749.64</v>
          </cell>
          <cell r="J94">
            <v>110185.37</v>
          </cell>
          <cell r="K94">
            <v>0</v>
          </cell>
          <cell r="L94">
            <v>0</v>
          </cell>
          <cell r="N94" t="str">
            <v>06/080801</v>
          </cell>
          <cell r="O94" t="str">
            <v>PRINSES MÁXIMA CENTRUM VOOR KINDERONCOLOGIE B.V.</v>
          </cell>
          <cell r="P94" t="str">
            <v>Heidelberglaan 25</v>
          </cell>
          <cell r="Q94" t="str">
            <v>3584 CS  UTRECHT</v>
          </cell>
        </row>
        <row r="95">
          <cell r="B95" t="str">
            <v>06/080802</v>
          </cell>
          <cell r="D95">
            <v>0</v>
          </cell>
          <cell r="E95">
            <v>0</v>
          </cell>
          <cell r="F95">
            <v>22178</v>
          </cell>
          <cell r="G95">
            <v>0</v>
          </cell>
          <cell r="H95">
            <v>0</v>
          </cell>
          <cell r="I95">
            <v>280777</v>
          </cell>
          <cell r="J95">
            <v>0</v>
          </cell>
          <cell r="K95">
            <v>0</v>
          </cell>
          <cell r="L95">
            <v>0</v>
          </cell>
          <cell r="N95" t="str">
            <v>06/080802</v>
          </cell>
          <cell r="O95" t="str">
            <v>HOLLAND PARTICLE THERAPY CENTRE B.V.</v>
          </cell>
          <cell r="P95" t="str">
            <v>Postbus 110</v>
          </cell>
          <cell r="Q95" t="str">
            <v>2600 AC  DELFT</v>
          </cell>
        </row>
        <row r="96">
          <cell r="B96" t="str">
            <v>06/130802</v>
          </cell>
          <cell r="D96">
            <v>0</v>
          </cell>
          <cell r="E96">
            <v>0</v>
          </cell>
          <cell r="F96">
            <v>7063.35</v>
          </cell>
          <cell r="G96">
            <v>27222.5</v>
          </cell>
          <cell r="H96">
            <v>0</v>
          </cell>
          <cell r="I96">
            <v>0</v>
          </cell>
          <cell r="J96">
            <v>585533.92000000004</v>
          </cell>
          <cell r="K96">
            <v>0</v>
          </cell>
          <cell r="L96">
            <v>0</v>
          </cell>
          <cell r="N96" t="str">
            <v>06/130802</v>
          </cell>
          <cell r="O96" t="str">
            <v>HET OOGZIEKENHUIS</v>
          </cell>
          <cell r="P96" t="str">
            <v>Postbus 70030</v>
          </cell>
          <cell r="Q96" t="str">
            <v>3000 LM  ROTTERDAM</v>
          </cell>
        </row>
        <row r="97">
          <cell r="B97" t="str">
            <v>06/160201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112174.92</v>
          </cell>
          <cell r="J97">
            <v>3077.09</v>
          </cell>
          <cell r="K97">
            <v>0</v>
          </cell>
          <cell r="L97">
            <v>0</v>
          </cell>
          <cell r="N97" t="str">
            <v>06/160201</v>
          </cell>
          <cell r="O97" t="str">
            <v>STICHTING REVALIDATIE FRIESLAND</v>
          </cell>
          <cell r="P97" t="str">
            <v>Postbus 2</v>
          </cell>
          <cell r="Q97" t="str">
            <v>9244 ZN  BEETSTERZWAAG</v>
          </cell>
        </row>
        <row r="98">
          <cell r="B98" t="str">
            <v>06/160401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118642.64</v>
          </cell>
          <cell r="J98">
            <v>0</v>
          </cell>
          <cell r="K98">
            <v>0</v>
          </cell>
          <cell r="L98">
            <v>0</v>
          </cell>
          <cell r="N98" t="str">
            <v>06/160401</v>
          </cell>
          <cell r="O98" t="str">
            <v>REVALIDATIECENTRUM "HET ROESSINGH"</v>
          </cell>
          <cell r="P98" t="str">
            <v>Roessinghsbleekweg 33</v>
          </cell>
          <cell r="Q98" t="str">
            <v>7522 AH  ENSCHEDE</v>
          </cell>
        </row>
        <row r="99">
          <cell r="B99" t="str">
            <v>06/160402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186238.09</v>
          </cell>
          <cell r="J99">
            <v>0</v>
          </cell>
          <cell r="K99">
            <v>0</v>
          </cell>
          <cell r="L99">
            <v>0</v>
          </cell>
          <cell r="N99" t="str">
            <v>06/160402</v>
          </cell>
          <cell r="O99" t="str">
            <v>Vogellanden, centrum voor Revalidatie en Bijzondere Tandheelkunde</v>
          </cell>
          <cell r="P99" t="str">
            <v>Postbus 1057</v>
          </cell>
          <cell r="Q99" t="str">
            <v>8001 BB  ZWOLLE</v>
          </cell>
        </row>
        <row r="100">
          <cell r="B100" t="str">
            <v>06/160529</v>
          </cell>
          <cell r="D100">
            <v>0</v>
          </cell>
          <cell r="E100">
            <v>0</v>
          </cell>
          <cell r="F100">
            <v>0</v>
          </cell>
          <cell r="G100">
            <v>904.34</v>
          </cell>
          <cell r="H100">
            <v>0</v>
          </cell>
          <cell r="I100">
            <v>262957.73</v>
          </cell>
          <cell r="J100">
            <v>0</v>
          </cell>
          <cell r="K100">
            <v>0</v>
          </cell>
          <cell r="L100">
            <v>0</v>
          </cell>
          <cell r="N100" t="str">
            <v>06/160529</v>
          </cell>
          <cell r="O100" t="str">
            <v>Stichting Klimmendaal</v>
          </cell>
          <cell r="P100" t="str">
            <v>Postbus 9044</v>
          </cell>
          <cell r="Q100" t="str">
            <v>6800 GG  ARNHEM</v>
          </cell>
        </row>
        <row r="101">
          <cell r="B101" t="str">
            <v>06/160601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4247.2299999999996</v>
          </cell>
          <cell r="J101">
            <v>0</v>
          </cell>
          <cell r="K101">
            <v>0</v>
          </cell>
          <cell r="L101">
            <v>0</v>
          </cell>
          <cell r="N101" t="str">
            <v>06/160601</v>
          </cell>
          <cell r="O101" t="str">
            <v>MILITAIR REVALIDATIECENTRUM AARDENBURG</v>
          </cell>
          <cell r="P101" t="str">
            <v>Korte Molenweg 3 D 1</v>
          </cell>
          <cell r="Q101" t="str">
            <v>3941 PW  DOORN</v>
          </cell>
        </row>
        <row r="102">
          <cell r="B102" t="str">
            <v>06/160602</v>
          </cell>
          <cell r="D102">
            <v>0</v>
          </cell>
          <cell r="E102">
            <v>0</v>
          </cell>
          <cell r="F102">
            <v>0</v>
          </cell>
          <cell r="G102">
            <v>6560</v>
          </cell>
          <cell r="H102">
            <v>0</v>
          </cell>
          <cell r="I102">
            <v>1135252.57</v>
          </cell>
          <cell r="J102">
            <v>0</v>
          </cell>
          <cell r="K102">
            <v>0</v>
          </cell>
          <cell r="L102">
            <v>0</v>
          </cell>
          <cell r="N102" t="str">
            <v>06/160602</v>
          </cell>
          <cell r="O102" t="str">
            <v>DE HOOGSTRAAT REVALIDATIE</v>
          </cell>
          <cell r="P102" t="str">
            <v>Rembrandtkade 10</v>
          </cell>
          <cell r="Q102" t="str">
            <v>3583 TM  UTRECHT</v>
          </cell>
        </row>
        <row r="103">
          <cell r="B103" t="str">
            <v>06/160603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1350.89</v>
          </cell>
          <cell r="J103">
            <v>0</v>
          </cell>
          <cell r="K103">
            <v>0</v>
          </cell>
          <cell r="L103">
            <v>0</v>
          </cell>
          <cell r="N103" t="str">
            <v>06/160603</v>
          </cell>
          <cell r="O103" t="str">
            <v>DAAN THEEUWES CENTRUM VOOR INTENSIEVE NEUROREVALIDATIE B.V.</v>
          </cell>
          <cell r="P103" t="str">
            <v>Polanerbaan 3</v>
          </cell>
          <cell r="Q103" t="str">
            <v>3447 GN  WOERDEN</v>
          </cell>
        </row>
        <row r="104">
          <cell r="B104" t="str">
            <v>06/160703</v>
          </cell>
          <cell r="D104">
            <v>0</v>
          </cell>
          <cell r="E104">
            <v>0</v>
          </cell>
          <cell r="F104">
            <v>0</v>
          </cell>
          <cell r="G104">
            <v>883.68</v>
          </cell>
          <cell r="H104">
            <v>0</v>
          </cell>
          <cell r="I104">
            <v>250899.39</v>
          </cell>
          <cell r="J104">
            <v>0</v>
          </cell>
          <cell r="K104">
            <v>0</v>
          </cell>
          <cell r="L104">
            <v>0</v>
          </cell>
          <cell r="N104" t="str">
            <v>06/160703</v>
          </cell>
          <cell r="O104" t="str">
            <v>Stichting Merem Behandelcentra (DE TRAPPENBERG Revalidatiece</v>
          </cell>
          <cell r="P104" t="str">
            <v>Soestdijkerstraatweg 129</v>
          </cell>
          <cell r="Q104" t="str">
            <v>1213 VX  HILVERSUM</v>
          </cell>
        </row>
        <row r="105">
          <cell r="B105" t="str">
            <v>06/160704</v>
          </cell>
          <cell r="D105">
            <v>0</v>
          </cell>
          <cell r="E105">
            <v>0</v>
          </cell>
          <cell r="F105">
            <v>0</v>
          </cell>
          <cell r="G105">
            <v>7885.73</v>
          </cell>
          <cell r="H105">
            <v>0</v>
          </cell>
          <cell r="I105">
            <v>1682733.21</v>
          </cell>
          <cell r="J105">
            <v>0</v>
          </cell>
          <cell r="K105">
            <v>0</v>
          </cell>
          <cell r="L105">
            <v>0</v>
          </cell>
          <cell r="N105" t="str">
            <v>06/160704</v>
          </cell>
          <cell r="O105" t="str">
            <v>REVALIDATIECENTRUM HELIOMARE</v>
          </cell>
          <cell r="P105" t="str">
            <v>Postbus 78</v>
          </cell>
          <cell r="Q105" t="str">
            <v>1940 AB  BEVERWIJK</v>
          </cell>
        </row>
        <row r="106">
          <cell r="B106" t="str">
            <v>06/160706</v>
          </cell>
          <cell r="D106">
            <v>0</v>
          </cell>
          <cell r="E106">
            <v>0</v>
          </cell>
          <cell r="F106">
            <v>0</v>
          </cell>
          <cell r="G106">
            <v>683230.88</v>
          </cell>
          <cell r="H106">
            <v>0</v>
          </cell>
          <cell r="I106">
            <v>1583108.1</v>
          </cell>
          <cell r="J106">
            <v>478396.54</v>
          </cell>
          <cell r="K106">
            <v>0</v>
          </cell>
          <cell r="L106">
            <v>0</v>
          </cell>
          <cell r="N106" t="str">
            <v>06/160706</v>
          </cell>
          <cell r="O106" t="str">
            <v>READE</v>
          </cell>
          <cell r="P106" t="str">
            <v>Postbus 58271</v>
          </cell>
          <cell r="Q106" t="str">
            <v>1040 HG  AMSTERDAM</v>
          </cell>
        </row>
        <row r="107">
          <cell r="B107" t="str">
            <v>06/160707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7740.81</v>
          </cell>
          <cell r="J107">
            <v>627.04999999999995</v>
          </cell>
          <cell r="K107">
            <v>0</v>
          </cell>
          <cell r="L107">
            <v>0</v>
          </cell>
          <cell r="N107" t="str">
            <v>06/160707</v>
          </cell>
          <cell r="O107" t="str">
            <v>STICHTING BEWEGEN MET PIJN</v>
          </cell>
          <cell r="P107" t="str">
            <v>Leeghwaterweg 1 B 0001</v>
          </cell>
          <cell r="Q107" t="str">
            <v>1951 NA  VELSEN-NOORD</v>
          </cell>
        </row>
        <row r="108">
          <cell r="B108" t="str">
            <v>06/160802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10991204.82</v>
          </cell>
          <cell r="J108">
            <v>143440.79</v>
          </cell>
          <cell r="K108">
            <v>0</v>
          </cell>
          <cell r="L108">
            <v>0</v>
          </cell>
          <cell r="N108" t="str">
            <v>06/160802</v>
          </cell>
          <cell r="O108" t="str">
            <v>Stichting Basalt</v>
          </cell>
          <cell r="P108" t="str">
            <v>Vrederustlaan 180</v>
          </cell>
          <cell r="Q108" t="str">
            <v>2543 SW  'S-GRAVENHAGE</v>
          </cell>
        </row>
        <row r="109">
          <cell r="B109" t="str">
            <v>06/160805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57417.94</v>
          </cell>
          <cell r="J109">
            <v>14830.87</v>
          </cell>
          <cell r="K109">
            <v>0</v>
          </cell>
          <cell r="L109">
            <v>0</v>
          </cell>
          <cell r="N109" t="str">
            <v>06/160805</v>
          </cell>
          <cell r="O109" t="str">
            <v>STICHTING CAPRI HARTREVALIDATIE ROTTERDAM</v>
          </cell>
          <cell r="P109" t="str">
            <v>Max Euwelaan 55</v>
          </cell>
          <cell r="Q109" t="str">
            <v>3062 MA  ROTTERDAM</v>
          </cell>
        </row>
        <row r="110">
          <cell r="B110" t="str">
            <v>06/160808</v>
          </cell>
          <cell r="D110">
            <v>0</v>
          </cell>
          <cell r="E110">
            <v>0</v>
          </cell>
          <cell r="F110">
            <v>0</v>
          </cell>
          <cell r="G110">
            <v>2435.8000000000002</v>
          </cell>
          <cell r="H110">
            <v>0</v>
          </cell>
          <cell r="I110">
            <v>517530.97</v>
          </cell>
          <cell r="J110">
            <v>0</v>
          </cell>
          <cell r="K110">
            <v>0</v>
          </cell>
          <cell r="L110">
            <v>0</v>
          </cell>
          <cell r="N110" t="str">
            <v>06/160808</v>
          </cell>
          <cell r="O110" t="str">
            <v>RIJNDAM REVALIDATIECENTRUM</v>
          </cell>
          <cell r="P110" t="str">
            <v>Postbus 23181</v>
          </cell>
          <cell r="Q110" t="str">
            <v>3001 KD  ROTTERDAM</v>
          </cell>
        </row>
        <row r="111">
          <cell r="B111" t="str">
            <v>06/160809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127246.72</v>
          </cell>
          <cell r="J111">
            <v>0</v>
          </cell>
          <cell r="K111">
            <v>0</v>
          </cell>
          <cell r="L111">
            <v>0</v>
          </cell>
          <cell r="N111" t="str">
            <v>06/160809</v>
          </cell>
          <cell r="O111" t="str">
            <v>Stichting Spine and Joint Centre the Netherlands</v>
          </cell>
          <cell r="P111" t="str">
            <v>Noordsingel 113</v>
          </cell>
          <cell r="Q111" t="str">
            <v>3035 EM  ROTTERDAM</v>
          </cell>
        </row>
        <row r="112">
          <cell r="B112" t="str">
            <v>06/161007</v>
          </cell>
          <cell r="D112">
            <v>0</v>
          </cell>
          <cell r="E112">
            <v>0</v>
          </cell>
          <cell r="F112">
            <v>0</v>
          </cell>
          <cell r="G112">
            <v>400</v>
          </cell>
          <cell r="H112">
            <v>0</v>
          </cell>
          <cell r="I112">
            <v>88980.18</v>
          </cell>
          <cell r="J112">
            <v>2870</v>
          </cell>
          <cell r="K112">
            <v>0</v>
          </cell>
          <cell r="L112">
            <v>0</v>
          </cell>
          <cell r="N112" t="str">
            <v>06/161007</v>
          </cell>
          <cell r="O112" t="str">
            <v>STICHTING REVANT</v>
          </cell>
          <cell r="P112" t="str">
            <v>Brabantlaan 1</v>
          </cell>
          <cell r="Q112" t="str">
            <v>4817 JW  BREDA</v>
          </cell>
        </row>
        <row r="113">
          <cell r="B113" t="str">
            <v>06/161008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113485.36</v>
          </cell>
          <cell r="J113">
            <v>0</v>
          </cell>
          <cell r="K113">
            <v>0</v>
          </cell>
          <cell r="L113">
            <v>0</v>
          </cell>
          <cell r="N113" t="str">
            <v>06/161008</v>
          </cell>
          <cell r="O113" t="str">
            <v>Stichting Libra Revalidatie &amp; Audiologie</v>
          </cell>
          <cell r="P113" t="str">
            <v>Postbus 1355</v>
          </cell>
          <cell r="Q113" t="str">
            <v>5602 BJ  EINDHOVEN</v>
          </cell>
        </row>
        <row r="114">
          <cell r="B114" t="str">
            <v>06/161104</v>
          </cell>
          <cell r="D114">
            <v>0</v>
          </cell>
          <cell r="E114">
            <v>0</v>
          </cell>
          <cell r="F114">
            <v>0</v>
          </cell>
          <cell r="G114">
            <v>1009.44</v>
          </cell>
          <cell r="H114">
            <v>0</v>
          </cell>
          <cell r="I114">
            <v>14985.68</v>
          </cell>
          <cell r="J114">
            <v>0</v>
          </cell>
          <cell r="K114">
            <v>0</v>
          </cell>
          <cell r="L114">
            <v>0</v>
          </cell>
          <cell r="N114" t="str">
            <v>06/161104</v>
          </cell>
          <cell r="O114" t="str">
            <v>Stichting Adelante Zorg</v>
          </cell>
          <cell r="P114" t="str">
            <v>Postbus 88</v>
          </cell>
          <cell r="Q114" t="str">
            <v>6430 AB  HOENSBROEK</v>
          </cell>
        </row>
        <row r="115">
          <cell r="B115" t="str">
            <v>06/280101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104495.58</v>
          </cell>
          <cell r="J115">
            <v>0</v>
          </cell>
          <cell r="K115">
            <v>0</v>
          </cell>
          <cell r="L115">
            <v>0</v>
          </cell>
          <cell r="N115" t="str">
            <v>06/280101</v>
          </cell>
          <cell r="O115" t="str">
            <v>Centrum voor Revalidatie UMCG, locatie Beatrixoord</v>
          </cell>
          <cell r="P115" t="str">
            <v>Postbus 30001</v>
          </cell>
          <cell r="Q115" t="str">
            <v>9700 RB  GRONINGEN</v>
          </cell>
        </row>
        <row r="116">
          <cell r="B116" t="str">
            <v>06/280501</v>
          </cell>
          <cell r="D116">
            <v>0</v>
          </cell>
          <cell r="E116">
            <v>0</v>
          </cell>
          <cell r="F116">
            <v>535.91999999999996</v>
          </cell>
          <cell r="G116">
            <v>316867.13</v>
          </cell>
          <cell r="H116">
            <v>0</v>
          </cell>
          <cell r="I116">
            <v>126245.49</v>
          </cell>
          <cell r="J116">
            <v>2002361.89</v>
          </cell>
          <cell r="K116">
            <v>0</v>
          </cell>
          <cell r="L116">
            <v>0</v>
          </cell>
          <cell r="N116" t="str">
            <v>06/280501</v>
          </cell>
          <cell r="O116" t="str">
            <v>SINT MAARTENSKLINIEK</v>
          </cell>
          <cell r="P116" t="str">
            <v>Postbus 9011</v>
          </cell>
          <cell r="Q116" t="str">
            <v>6500 GM  NIJMEGEN</v>
          </cell>
        </row>
        <row r="117">
          <cell r="B117" t="str">
            <v>06/280601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2145.14</v>
          </cell>
          <cell r="K117">
            <v>0</v>
          </cell>
          <cell r="L117">
            <v>0</v>
          </cell>
          <cell r="N117" t="str">
            <v>06/280601</v>
          </cell>
          <cell r="O117" t="str">
            <v>STICHTING ALLERZORG MEDISCHE CENTRA</v>
          </cell>
          <cell r="P117" t="str">
            <v>Postbus 2136</v>
          </cell>
          <cell r="Q117" t="str">
            <v>3440 DC  WOERDEN</v>
          </cell>
        </row>
        <row r="118">
          <cell r="B118" t="str">
            <v>06/011104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2490</v>
          </cell>
          <cell r="K118">
            <v>0</v>
          </cell>
          <cell r="L118">
            <v>0</v>
          </cell>
          <cell r="N118" t="str">
            <v>06/281101</v>
          </cell>
          <cell r="O118" t="str">
            <v>CIRO+ B.V. (Academisch Slaapcentrum Ciro+)</v>
          </cell>
          <cell r="P118" t="str">
            <v>Postbus 4009</v>
          </cell>
          <cell r="Q118" t="str">
            <v>6080 AA  HAELEN</v>
          </cell>
        </row>
        <row r="119">
          <cell r="B119" t="str">
            <v>06/290105</v>
          </cell>
          <cell r="D119">
            <v>0</v>
          </cell>
          <cell r="E119">
            <v>0</v>
          </cell>
          <cell r="F119">
            <v>272.51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 t="str">
            <v>06/290105</v>
          </cell>
          <cell r="O119" t="str">
            <v>Verslavingszorg Noord Nederland</v>
          </cell>
          <cell r="P119" t="str">
            <v>Postbus 8003</v>
          </cell>
          <cell r="Q119" t="str">
            <v>9702 KA  GRONINGEN</v>
          </cell>
        </row>
        <row r="120">
          <cell r="B120" t="str">
            <v>06/290204</v>
          </cell>
          <cell r="D120">
            <v>0</v>
          </cell>
          <cell r="E120">
            <v>0</v>
          </cell>
          <cell r="F120">
            <v>195.36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 t="str">
            <v>06/290204</v>
          </cell>
          <cell r="O120" t="str">
            <v>GGZ FRIESLAND</v>
          </cell>
          <cell r="P120" t="str">
            <v>Postbus 932</v>
          </cell>
          <cell r="Q120" t="str">
            <v>8901 BS  LEEUWARDEN</v>
          </cell>
        </row>
        <row r="121">
          <cell r="B121" t="str">
            <v>06/290301</v>
          </cell>
          <cell r="D121">
            <v>0</v>
          </cell>
          <cell r="E121">
            <v>0</v>
          </cell>
          <cell r="F121">
            <v>2073.62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 t="str">
            <v>06/290301</v>
          </cell>
          <cell r="O121" t="str">
            <v>GGZ DRENTHE</v>
          </cell>
          <cell r="P121" t="str">
            <v>Postbus 30007</v>
          </cell>
          <cell r="Q121" t="str">
            <v>9400 RA  ASSEN</v>
          </cell>
        </row>
        <row r="122">
          <cell r="B122" t="str">
            <v>06/290308</v>
          </cell>
          <cell r="D122">
            <v>0</v>
          </cell>
          <cell r="E122">
            <v>0</v>
          </cell>
          <cell r="F122">
            <v>507.29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 t="str">
            <v>06/290308</v>
          </cell>
          <cell r="O122" t="str">
            <v>STICHTING LENTIS MAATSCHAPPELIJKE ONDERNEMING</v>
          </cell>
          <cell r="P122" t="str">
            <v>Postbus 128</v>
          </cell>
          <cell r="Q122" t="str">
            <v>9470 AC  ZUIDLAREN</v>
          </cell>
        </row>
        <row r="123">
          <cell r="B123" t="str">
            <v>06/290402</v>
          </cell>
          <cell r="D123">
            <v>0</v>
          </cell>
          <cell r="E123">
            <v>0</v>
          </cell>
          <cell r="F123">
            <v>139.71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 t="str">
            <v>06/290402</v>
          </cell>
          <cell r="O123" t="str">
            <v>Stichting Dimence (PZ Regio Zwolle)</v>
          </cell>
          <cell r="P123" t="str">
            <v>Postbus 5003</v>
          </cell>
          <cell r="Q123" t="str">
            <v>7400 GC  DEVENTER</v>
          </cell>
        </row>
        <row r="124">
          <cell r="B124" t="str">
            <v>06/290503</v>
          </cell>
          <cell r="D124">
            <v>0</v>
          </cell>
          <cell r="E124">
            <v>0</v>
          </cell>
          <cell r="F124">
            <v>45.7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 t="str">
            <v>06/290503</v>
          </cell>
          <cell r="O124" t="str">
            <v>STICHTING PRO PERSONA GGZ (Regio Arnhem)</v>
          </cell>
          <cell r="P124" t="str">
            <v>Postbus 27</v>
          </cell>
          <cell r="Q124" t="str">
            <v>6870 AA  RENKUM</v>
          </cell>
        </row>
        <row r="125">
          <cell r="B125" t="str">
            <v>06/290522</v>
          </cell>
          <cell r="D125">
            <v>0</v>
          </cell>
          <cell r="E125">
            <v>0</v>
          </cell>
          <cell r="F125">
            <v>52.88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 t="str">
            <v>06/290522</v>
          </cell>
          <cell r="O125" t="str">
            <v>STICHTING TACTUS VERSLAVINGSZORG (PZ REGIO ARNHEM)</v>
          </cell>
          <cell r="P125" t="str">
            <v>Postbus 154</v>
          </cell>
          <cell r="Q125" t="str">
            <v>7400 AD  DEVENTER</v>
          </cell>
        </row>
        <row r="126">
          <cell r="B126" t="str">
            <v>06/290523</v>
          </cell>
          <cell r="D126">
            <v>0</v>
          </cell>
          <cell r="E126">
            <v>0</v>
          </cell>
          <cell r="F126">
            <v>1488.44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 t="str">
            <v>06/290523</v>
          </cell>
          <cell r="O126" t="str">
            <v>IRISZORG ARNHEM E.O.</v>
          </cell>
          <cell r="P126" t="str">
            <v>Postbus 351</v>
          </cell>
          <cell r="Q126" t="str">
            <v>6800 AJ  ARNHEM</v>
          </cell>
        </row>
        <row r="127">
          <cell r="B127" t="str">
            <v>06/290601</v>
          </cell>
          <cell r="D127">
            <v>0</v>
          </cell>
          <cell r="E127">
            <v>0</v>
          </cell>
          <cell r="F127">
            <v>3142.47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 t="str">
            <v>06/290601</v>
          </cell>
          <cell r="O127" t="str">
            <v>STICHTING GGZ CENTRAAL</v>
          </cell>
          <cell r="P127" t="str">
            <v>Postbus 3051</v>
          </cell>
          <cell r="Q127" t="str">
            <v>3800 DB  AMERSFOORT</v>
          </cell>
        </row>
        <row r="128">
          <cell r="B128" t="str">
            <v>06/290618</v>
          </cell>
          <cell r="D128">
            <v>0</v>
          </cell>
          <cell r="E128">
            <v>0</v>
          </cell>
          <cell r="F128">
            <v>290.63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 t="str">
            <v>06/290618</v>
          </cell>
          <cell r="O128" t="str">
            <v>STICHTING ALTRECHT</v>
          </cell>
          <cell r="P128" t="str">
            <v>Lange Nieuwstraat 119</v>
          </cell>
          <cell r="Q128" t="str">
            <v>3512 PG  UTRECHT</v>
          </cell>
        </row>
        <row r="129">
          <cell r="B129" t="str">
            <v>06/290709</v>
          </cell>
          <cell r="D129">
            <v>0</v>
          </cell>
          <cell r="E129">
            <v>0</v>
          </cell>
          <cell r="F129">
            <v>2871.48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 t="str">
            <v>06/290709</v>
          </cell>
          <cell r="O129" t="str">
            <v>STICHTING GGZ NOORD-HOLLAND-NOORD</v>
          </cell>
          <cell r="P129" t="str">
            <v>Postbus 18</v>
          </cell>
          <cell r="Q129" t="str">
            <v>1850 BA  HEILOO</v>
          </cell>
        </row>
        <row r="130">
          <cell r="B130" t="str">
            <v>06/290721</v>
          </cell>
          <cell r="D130">
            <v>0</v>
          </cell>
          <cell r="E130">
            <v>0</v>
          </cell>
          <cell r="F130">
            <v>8670.07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 t="str">
            <v>06/290721</v>
          </cell>
          <cell r="O130" t="str">
            <v>STICHTING GGZ INGEEST</v>
          </cell>
          <cell r="P130" t="str">
            <v>Postbus 74077</v>
          </cell>
          <cell r="Q130" t="str">
            <v>1070 BB  AMSTERDAM</v>
          </cell>
        </row>
        <row r="131">
          <cell r="B131" t="str">
            <v>06/290732</v>
          </cell>
          <cell r="D131">
            <v>0</v>
          </cell>
          <cell r="E131">
            <v>0</v>
          </cell>
          <cell r="F131">
            <v>13382.66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 t="str">
            <v>06/290732</v>
          </cell>
          <cell r="O131" t="str">
            <v>STICHTING ARKIN</v>
          </cell>
          <cell r="P131" t="str">
            <v>Postbus 75848</v>
          </cell>
          <cell r="Q131" t="str">
            <v>1070 AV  AMSTERDAM</v>
          </cell>
        </row>
        <row r="132">
          <cell r="B132" t="str">
            <v>06/290801</v>
          </cell>
          <cell r="D132">
            <v>0</v>
          </cell>
          <cell r="E132">
            <v>0</v>
          </cell>
          <cell r="F132">
            <v>865.7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 t="str">
            <v>06/290801</v>
          </cell>
          <cell r="O132" t="str">
            <v>Stichting Geestelijke Gezondheidszorg Delfland</v>
          </cell>
          <cell r="P132" t="str">
            <v>Postbus 5016</v>
          </cell>
          <cell r="Q132" t="str">
            <v>2600 GA  DELFT</v>
          </cell>
        </row>
        <row r="133">
          <cell r="B133" t="str">
            <v>06/290832</v>
          </cell>
          <cell r="D133">
            <v>0</v>
          </cell>
          <cell r="E133">
            <v>0</v>
          </cell>
          <cell r="F133">
            <v>62903.69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 t="str">
            <v>06/290832</v>
          </cell>
          <cell r="O133" t="str">
            <v>PARNASSIA GROEP B.V.</v>
          </cell>
          <cell r="P133" t="str">
            <v>Monsterseweg 93</v>
          </cell>
          <cell r="Q133" t="str">
            <v>2553 RJ  'S-GRAVENHAGE</v>
          </cell>
        </row>
        <row r="134">
          <cell r="B134" t="str">
            <v>06/291003</v>
          </cell>
          <cell r="D134">
            <v>0</v>
          </cell>
          <cell r="E134">
            <v>0</v>
          </cell>
          <cell r="F134">
            <v>348.95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 t="str">
            <v>06/291003</v>
          </cell>
          <cell r="O134" t="str">
            <v>STICHTING G.G.Z. EINDHOVEN EN DE KEMPEN</v>
          </cell>
          <cell r="P134" t="str">
            <v>Dr Poletlaan 40</v>
          </cell>
          <cell r="Q134" t="str">
            <v>5626 ND  EINDHOVEN</v>
          </cell>
        </row>
        <row r="135">
          <cell r="B135" t="str">
            <v>06/291017</v>
          </cell>
          <cell r="D135">
            <v>0</v>
          </cell>
          <cell r="E135">
            <v>0</v>
          </cell>
          <cell r="F135">
            <v>147.22999999999999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 t="str">
            <v>06/291017</v>
          </cell>
          <cell r="O135" t="str">
            <v>STICHTING GEESTELIJKE GEZONDHEIDSZORG OOST BRABANT</v>
          </cell>
          <cell r="P135" t="str">
            <v>Postbus 3</v>
          </cell>
          <cell r="Q135" t="str">
            <v>5427 ZG  BOEKEL</v>
          </cell>
        </row>
        <row r="136">
          <cell r="B136" t="str">
            <v>06/291019</v>
          </cell>
          <cell r="D136">
            <v>0</v>
          </cell>
          <cell r="E136">
            <v>0</v>
          </cell>
          <cell r="F136">
            <v>119.24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 t="str">
            <v>06/291019</v>
          </cell>
          <cell r="O136" t="str">
            <v>NOVADIC-KENTRON</v>
          </cell>
          <cell r="P136" t="str">
            <v>Postbus 243</v>
          </cell>
          <cell r="Q136" t="str">
            <v>5260 AE  VUGHT</v>
          </cell>
        </row>
        <row r="137">
          <cell r="B137" t="str">
            <v>18/009306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1775601.28</v>
          </cell>
          <cell r="K137">
            <v>0</v>
          </cell>
          <cell r="L137">
            <v>0</v>
          </cell>
          <cell r="N137" t="str">
            <v>18/009306</v>
          </cell>
          <cell r="O137" t="str">
            <v>STICHTING DIANET</v>
          </cell>
          <cell r="P137" t="str">
            <v>Brennerbaan 130</v>
          </cell>
          <cell r="Q137" t="str">
            <v>3524 BN  UTRECHT</v>
          </cell>
        </row>
        <row r="138">
          <cell r="B138" t="str">
            <v>19/009326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1334</v>
          </cell>
          <cell r="K138">
            <v>0</v>
          </cell>
          <cell r="L138">
            <v>0</v>
          </cell>
          <cell r="N138" t="str">
            <v>19/009326</v>
          </cell>
          <cell r="O138" t="str">
            <v>Pento Audiologisch Centrum Friesland</v>
          </cell>
          <cell r="P138" t="str">
            <v>Linie 518</v>
          </cell>
          <cell r="Q138" t="str">
            <v>7325 DZ  APELDOORN</v>
          </cell>
        </row>
        <row r="139">
          <cell r="B139" t="str">
            <v>19/009326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7019</v>
          </cell>
          <cell r="K139">
            <v>0</v>
          </cell>
          <cell r="L139">
            <v>0</v>
          </cell>
          <cell r="N139" t="str">
            <v>19/009327</v>
          </cell>
          <cell r="O139" t="str">
            <v>PENTO AUDIOLOGISCH CENTRUM TWENTE</v>
          </cell>
          <cell r="P139" t="str">
            <v>Linie 518</v>
          </cell>
          <cell r="Q139" t="str">
            <v>7325 DZ  APELDOORN</v>
          </cell>
        </row>
        <row r="140">
          <cell r="B140" t="str">
            <v>19/009326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11703.5</v>
          </cell>
          <cell r="K140">
            <v>0</v>
          </cell>
          <cell r="L140">
            <v>0</v>
          </cell>
          <cell r="N140" t="str">
            <v>19/009328</v>
          </cell>
          <cell r="O140" t="str">
            <v>Pento Audiologisch Centrum Zwolle</v>
          </cell>
          <cell r="P140" t="str">
            <v>Linie 518</v>
          </cell>
          <cell r="Q140" t="str">
            <v>7325 DZ  APELDOORN</v>
          </cell>
        </row>
        <row r="141">
          <cell r="B141" t="str">
            <v>19/009326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22721.5</v>
          </cell>
          <cell r="K141">
            <v>0</v>
          </cell>
          <cell r="L141">
            <v>0</v>
          </cell>
          <cell r="N141" t="str">
            <v>19/009329</v>
          </cell>
          <cell r="O141" t="str">
            <v>Pento Audiologisch Centrum Amersfoort</v>
          </cell>
          <cell r="P141" t="str">
            <v>Linie 518</v>
          </cell>
          <cell r="Q141" t="str">
            <v>7325 DZ  APELDOORN</v>
          </cell>
        </row>
        <row r="142">
          <cell r="B142" t="str">
            <v>19/009331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56088.41</v>
          </cell>
          <cell r="K142">
            <v>0</v>
          </cell>
          <cell r="L142">
            <v>0</v>
          </cell>
          <cell r="N142" t="str">
            <v>19/009331</v>
          </cell>
          <cell r="O142" t="str">
            <v>STICHTING KENTALIS ZORG (AC AMSTERDAM)</v>
          </cell>
          <cell r="P142" t="str">
            <v>Hoogstraat 21</v>
          </cell>
          <cell r="Q142" t="str">
            <v>5271 SW  SINT-MICHIELSGESTEL</v>
          </cell>
        </row>
        <row r="143">
          <cell r="B143" t="str">
            <v>19/009332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72056.03</v>
          </cell>
          <cell r="K143">
            <v>0</v>
          </cell>
          <cell r="L143">
            <v>0</v>
          </cell>
          <cell r="N143" t="str">
            <v>19/009332</v>
          </cell>
          <cell r="O143" t="str">
            <v>AUDIOLOGISCH CENTRUM HOLLAND NOORD</v>
          </cell>
          <cell r="P143" t="str">
            <v>Lutmastraat 167</v>
          </cell>
          <cell r="Q143" t="str">
            <v>1073 GX  AMSTERDAM</v>
          </cell>
        </row>
        <row r="144">
          <cell r="B144" t="str">
            <v>19/009331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111547</v>
          </cell>
          <cell r="K144">
            <v>0</v>
          </cell>
          <cell r="L144">
            <v>0</v>
          </cell>
          <cell r="N144" t="str">
            <v>19/009334</v>
          </cell>
          <cell r="O144" t="str">
            <v>STICHTING KENTALIS ZORG (AC DEN HAAG)</v>
          </cell>
          <cell r="P144" t="str">
            <v>Hoogstraat 21</v>
          </cell>
          <cell r="Q144" t="str">
            <v>5271 SW  SINT-MICHIELSGESTEL</v>
          </cell>
        </row>
        <row r="145">
          <cell r="B145" t="str">
            <v>06/161008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17756</v>
          </cell>
          <cell r="K145">
            <v>0</v>
          </cell>
          <cell r="L145">
            <v>0</v>
          </cell>
          <cell r="N145" t="str">
            <v>19/009335</v>
          </cell>
          <cell r="O145" t="str">
            <v>Stichting Libra Revalidatie &amp; Audiologie (Eindhoven)</v>
          </cell>
          <cell r="P145" t="str">
            <v>Postbus 1355</v>
          </cell>
          <cell r="Q145" t="str">
            <v>5602 BJ  EINDHOVEN</v>
          </cell>
        </row>
        <row r="146">
          <cell r="B146" t="str">
            <v>06/161008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8165</v>
          </cell>
          <cell r="K146">
            <v>0</v>
          </cell>
          <cell r="L146">
            <v>0</v>
          </cell>
          <cell r="N146" t="str">
            <v>19/009337</v>
          </cell>
          <cell r="O146" t="str">
            <v>Stichting Libra Revalidatie &amp; Audiologie (Tilburg)</v>
          </cell>
          <cell r="P146" t="str">
            <v>Postbus 1355</v>
          </cell>
          <cell r="Q146" t="str">
            <v>5602 BJ  EINDHOVEN</v>
          </cell>
        </row>
        <row r="147">
          <cell r="B147" t="str">
            <v>06/161104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7377.47</v>
          </cell>
          <cell r="K147">
            <v>0</v>
          </cell>
          <cell r="L147">
            <v>0</v>
          </cell>
          <cell r="N147" t="str">
            <v>19/009338</v>
          </cell>
          <cell r="O147" t="str">
            <v>STICHTING ADELANTE ZORG (AC HOENSBROEK)</v>
          </cell>
          <cell r="P147" t="str">
            <v>Postbus 88</v>
          </cell>
          <cell r="Q147" t="str">
            <v>6430 AB  HOENSBROEK</v>
          </cell>
        </row>
        <row r="148">
          <cell r="B148" t="str">
            <v>19/009331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30147</v>
          </cell>
          <cell r="K148">
            <v>0</v>
          </cell>
          <cell r="L148">
            <v>0</v>
          </cell>
          <cell r="N148" t="str">
            <v>19/009349</v>
          </cell>
          <cell r="O148" t="str">
            <v>STICHTING KENTALIS ZORG (AC SINT-MICHIELSGESTEL)</v>
          </cell>
          <cell r="P148" t="str">
            <v>Hoogstraat 21</v>
          </cell>
          <cell r="Q148" t="str">
            <v>5271 SW  SINT-MICHIELSGESTEL</v>
          </cell>
        </row>
        <row r="149">
          <cell r="B149" t="str">
            <v>19/009351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29373.01</v>
          </cell>
          <cell r="K149">
            <v>0</v>
          </cell>
          <cell r="L149">
            <v>0</v>
          </cell>
          <cell r="N149" t="str">
            <v>19/009351</v>
          </cell>
          <cell r="O149" t="str">
            <v>Stichting Zorg Koninklijke Auris Groep</v>
          </cell>
          <cell r="P149" t="str">
            <v>Postbus 3192</v>
          </cell>
          <cell r="Q149" t="str">
            <v>3003 AD  ROTTERDAM</v>
          </cell>
        </row>
        <row r="150">
          <cell r="B150" t="str">
            <v>19/009326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827.5</v>
          </cell>
          <cell r="K150">
            <v>0</v>
          </cell>
          <cell r="L150">
            <v>0</v>
          </cell>
          <cell r="N150" t="str">
            <v>19/009352</v>
          </cell>
          <cell r="O150" t="str">
            <v>Pento Audiologisch Centrum Drenthe</v>
          </cell>
          <cell r="P150" t="str">
            <v>Linie 518</v>
          </cell>
          <cell r="Q150" t="str">
            <v>7325 DZ  APELDOORN</v>
          </cell>
        </row>
        <row r="151">
          <cell r="B151" t="str">
            <v>19/009331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21130</v>
          </cell>
          <cell r="K151">
            <v>0</v>
          </cell>
          <cell r="L151">
            <v>0</v>
          </cell>
          <cell r="N151" t="str">
            <v>19/009353</v>
          </cell>
          <cell r="O151" t="str">
            <v>STICHTING KENTALIS ZORG (AC ARNHEM)</v>
          </cell>
          <cell r="P151" t="str">
            <v>Hoogstraat 21</v>
          </cell>
          <cell r="Q151" t="str">
            <v>5271 SW  SINT-MICHIELSGESTEL</v>
          </cell>
        </row>
        <row r="152">
          <cell r="B152" t="str">
            <v>06/161104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4255.2</v>
          </cell>
          <cell r="K152">
            <v>0</v>
          </cell>
          <cell r="L152">
            <v>0</v>
          </cell>
          <cell r="N152" t="str">
            <v>19/009354</v>
          </cell>
          <cell r="O152" t="str">
            <v>STICHTING ADELANTE ZORG (AC VENLO)</v>
          </cell>
          <cell r="P152" t="str">
            <v>Postbus 88</v>
          </cell>
          <cell r="Q152" t="str">
            <v>6430 AB  HOENSBROEK</v>
          </cell>
        </row>
        <row r="153">
          <cell r="B153" t="str">
            <v>19/009355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21677.040000000001</v>
          </cell>
          <cell r="K153">
            <v>0</v>
          </cell>
          <cell r="L153">
            <v>0</v>
          </cell>
          <cell r="N153" t="str">
            <v>19/009355</v>
          </cell>
          <cell r="O153" t="str">
            <v>AC HILVERSUM</v>
          </cell>
          <cell r="P153" t="str">
            <v>Postbus 7057</v>
          </cell>
          <cell r="Q153" t="str">
            <v>1007 MB  AMSTERDAM</v>
          </cell>
        </row>
        <row r="154">
          <cell r="B154" t="str">
            <v>19/009326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10305.5</v>
          </cell>
          <cell r="K154">
            <v>0</v>
          </cell>
          <cell r="L154">
            <v>0</v>
          </cell>
          <cell r="N154" t="str">
            <v>19/009356</v>
          </cell>
          <cell r="O154" t="str">
            <v>Pento Audiologisch Centrum Apeldoorn</v>
          </cell>
          <cell r="P154" t="str">
            <v>Linie 518</v>
          </cell>
          <cell r="Q154" t="str">
            <v>7325 DZ  APELDOORN</v>
          </cell>
        </row>
        <row r="155">
          <cell r="B155" t="str">
            <v>19/009326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183982.5</v>
          </cell>
          <cell r="K155">
            <v>0</v>
          </cell>
          <cell r="L155">
            <v>0</v>
          </cell>
          <cell r="N155" t="str">
            <v>19/190000</v>
          </cell>
          <cell r="O155" t="str">
            <v>Pento Audiologisch Centrum Utrecht</v>
          </cell>
          <cell r="P155" t="str">
            <v>Linie 518</v>
          </cell>
          <cell r="Q155" t="str">
            <v>7325 DZ  APELDOORN</v>
          </cell>
        </row>
        <row r="156">
          <cell r="B156" t="str">
            <v>20/000985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34975.050000000003</v>
          </cell>
          <cell r="K156">
            <v>0</v>
          </cell>
          <cell r="L156">
            <v>0</v>
          </cell>
          <cell r="N156" t="str">
            <v>20/000985</v>
          </cell>
          <cell r="O156" t="str">
            <v>RADIOTHERAPEUTISCH INSTITUUT FRIESLAND</v>
          </cell>
          <cell r="P156" t="str">
            <v>Borniastraat 36</v>
          </cell>
          <cell r="Q156" t="str">
            <v>8934 AD  LEEUWARDEN</v>
          </cell>
        </row>
        <row r="157">
          <cell r="B157" t="str">
            <v>20/000988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33367</v>
          </cell>
          <cell r="K157">
            <v>0</v>
          </cell>
          <cell r="L157">
            <v>0</v>
          </cell>
          <cell r="N157" t="str">
            <v>20/000988</v>
          </cell>
          <cell r="O157" t="str">
            <v>Stichting Zuidwest Radiotherapeutisch Instituut</v>
          </cell>
          <cell r="P157" t="str">
            <v>Postbus 380</v>
          </cell>
          <cell r="Q157" t="str">
            <v>4380 AJ  VLISSINGEN</v>
          </cell>
        </row>
        <row r="158">
          <cell r="B158" t="str">
            <v>20/000989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41322.959999999999</v>
          </cell>
          <cell r="K158">
            <v>0</v>
          </cell>
          <cell r="L158">
            <v>0</v>
          </cell>
          <cell r="N158" t="str">
            <v>20/000989</v>
          </cell>
          <cell r="O158" t="str">
            <v>Stichting Dr. Bernard Verbeeten Instituut</v>
          </cell>
          <cell r="P158" t="str">
            <v>Postbus 90120</v>
          </cell>
          <cell r="Q158" t="str">
            <v>5000 LA  TILBURG</v>
          </cell>
        </row>
        <row r="159">
          <cell r="B159" t="str">
            <v>20/000990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21342</v>
          </cell>
          <cell r="K159">
            <v>0</v>
          </cell>
          <cell r="L159">
            <v>0</v>
          </cell>
          <cell r="N159" t="str">
            <v>20/000990</v>
          </cell>
          <cell r="O159" t="str">
            <v>MAASTRO CLINIC</v>
          </cell>
          <cell r="P159" t="str">
            <v>Postbus 3035</v>
          </cell>
          <cell r="Q159" t="str">
            <v>6202 NA  MAASTRICHT</v>
          </cell>
        </row>
        <row r="160">
          <cell r="B160" t="str">
            <v>20/000991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117955</v>
          </cell>
          <cell r="K160">
            <v>0</v>
          </cell>
          <cell r="L160">
            <v>0</v>
          </cell>
          <cell r="N160" t="str">
            <v>20/000991</v>
          </cell>
          <cell r="O160" t="str">
            <v>STICHTING RADIOTHERAPIE GROEP</v>
          </cell>
          <cell r="P160" t="str">
            <v>Postbus 60160</v>
          </cell>
          <cell r="Q160" t="str">
            <v>6800 JD  ARNHEM</v>
          </cell>
        </row>
        <row r="161">
          <cell r="B161" t="str">
            <v>20/200000</v>
          </cell>
          <cell r="D161">
            <v>0</v>
          </cell>
          <cell r="E161">
            <v>0</v>
          </cell>
          <cell r="F161">
            <v>1900.81</v>
          </cell>
          <cell r="G161">
            <v>0</v>
          </cell>
          <cell r="H161">
            <v>0</v>
          </cell>
          <cell r="I161">
            <v>25124.48</v>
          </cell>
          <cell r="J161">
            <v>0</v>
          </cell>
          <cell r="K161">
            <v>0</v>
          </cell>
          <cell r="L161">
            <v>0</v>
          </cell>
          <cell r="N161" t="str">
            <v>20/200000</v>
          </cell>
          <cell r="O161" t="str">
            <v>Maastro Protonentherapie B.V.</v>
          </cell>
          <cell r="P161" t="str">
            <v>Dr Tanslaan 12</v>
          </cell>
          <cell r="Q161" t="str">
            <v>6229 ET  MAASTRICHT</v>
          </cell>
        </row>
        <row r="162">
          <cell r="B162" t="str">
            <v>22/220003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14041.84</v>
          </cell>
          <cell r="K162">
            <v>0</v>
          </cell>
          <cell r="L162">
            <v>0</v>
          </cell>
          <cell r="N162" t="str">
            <v>22/220003</v>
          </cell>
          <cell r="O162" t="str">
            <v>ST. DERMATOLOGIE PRAKTIJK EENDENBURG/NANNINGA</v>
          </cell>
          <cell r="P162" t="str">
            <v/>
          </cell>
        </row>
        <row r="163">
          <cell r="B163" t="str">
            <v>22/220004</v>
          </cell>
          <cell r="D163">
            <v>0</v>
          </cell>
          <cell r="E163">
            <v>0</v>
          </cell>
          <cell r="F163">
            <v>0</v>
          </cell>
          <cell r="G163">
            <v>8683.1200000000008</v>
          </cell>
          <cell r="H163">
            <v>0</v>
          </cell>
          <cell r="I163">
            <v>0</v>
          </cell>
          <cell r="J163">
            <v>27908.47</v>
          </cell>
          <cell r="K163">
            <v>0</v>
          </cell>
          <cell r="L163">
            <v>0</v>
          </cell>
          <cell r="N163" t="str">
            <v>22/220004</v>
          </cell>
          <cell r="O163" t="str">
            <v>ST. OOGHEELKUNDIG MEDISCH CENTRUM AMSTERDAM</v>
          </cell>
          <cell r="P163" t="str">
            <v>De Lairessestraat 59</v>
          </cell>
          <cell r="Q163" t="str">
            <v>1071 NT  AMSTERDAM</v>
          </cell>
        </row>
        <row r="164">
          <cell r="B164" t="str">
            <v>22/220006</v>
          </cell>
          <cell r="D164">
            <v>0</v>
          </cell>
          <cell r="E164">
            <v>0</v>
          </cell>
          <cell r="F164">
            <v>228345.96</v>
          </cell>
          <cell r="G164">
            <v>13864.71</v>
          </cell>
          <cell r="H164">
            <v>0</v>
          </cell>
          <cell r="I164">
            <v>61771.199999999997</v>
          </cell>
          <cell r="J164">
            <v>1945613.43</v>
          </cell>
          <cell r="K164">
            <v>0</v>
          </cell>
          <cell r="L164">
            <v>0</v>
          </cell>
          <cell r="N164" t="str">
            <v>22/220006</v>
          </cell>
          <cell r="O164" t="str">
            <v>STICHTING DCA (DC Klinieken Tesselschade)</v>
          </cell>
          <cell r="P164" t="str">
            <v>Kromwijkdreef 11</v>
          </cell>
          <cell r="Q164" t="str">
            <v>1108 JA  AMSTERDAM</v>
          </cell>
        </row>
        <row r="165">
          <cell r="B165" t="str">
            <v>22/220008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143904.34</v>
          </cell>
          <cell r="K165">
            <v>0</v>
          </cell>
          <cell r="L165">
            <v>0</v>
          </cell>
          <cell r="N165" t="str">
            <v>22/220008</v>
          </cell>
          <cell r="O165" t="str">
            <v>STICHTING CENTRUM OOSTERWAL</v>
          </cell>
          <cell r="P165" t="str">
            <v>Postbus 20</v>
          </cell>
          <cell r="Q165" t="str">
            <v>1800 AA  ALKMAAR</v>
          </cell>
        </row>
        <row r="166">
          <cell r="B166" t="str">
            <v>22/220010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21195.16</v>
          </cell>
          <cell r="K166">
            <v>0</v>
          </cell>
          <cell r="L166">
            <v>0</v>
          </cell>
          <cell r="N166" t="str">
            <v>22/220010</v>
          </cell>
          <cell r="O166" t="str">
            <v>STICHTING BRAAM KLINIEK ASSEN</v>
          </cell>
          <cell r="P166" t="str">
            <v>Zoom 10</v>
          </cell>
          <cell r="Q166" t="str">
            <v>9405 PS  ASSEN</v>
          </cell>
        </row>
        <row r="167">
          <cell r="B167" t="str">
            <v>22/220012</v>
          </cell>
          <cell r="D167">
            <v>0</v>
          </cell>
          <cell r="E167">
            <v>0</v>
          </cell>
          <cell r="F167">
            <v>43871.16</v>
          </cell>
          <cell r="G167">
            <v>277932.71000000002</v>
          </cell>
          <cell r="H167">
            <v>0</v>
          </cell>
          <cell r="I167">
            <v>0</v>
          </cell>
          <cell r="J167">
            <v>5466821.8499999996</v>
          </cell>
          <cell r="K167">
            <v>0</v>
          </cell>
          <cell r="L167">
            <v>0</v>
          </cell>
          <cell r="N167" t="str">
            <v>22/220012</v>
          </cell>
          <cell r="O167" t="str">
            <v>BERGMAN MEDICAL CARE BV</v>
          </cell>
          <cell r="P167" t="str">
            <v>Gooimeer 11</v>
          </cell>
          <cell r="Q167" t="str">
            <v>1411 DE  NAARDEN</v>
          </cell>
        </row>
        <row r="168">
          <cell r="B168" t="str">
            <v>22/220019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10690</v>
          </cell>
          <cell r="K168">
            <v>0</v>
          </cell>
          <cell r="L168">
            <v>0</v>
          </cell>
          <cell r="N168" t="str">
            <v>22/220019</v>
          </cell>
          <cell r="O168" t="str">
            <v>ST. PSORIASISDAGBEHANDELINGSCENTRUM MIDDEN-NEDERLAND</v>
          </cell>
          <cell r="P168" t="str">
            <v>Padberglaan 10</v>
          </cell>
          <cell r="Q168" t="str">
            <v>6711 PD  EDE GLD</v>
          </cell>
        </row>
        <row r="169">
          <cell r="B169" t="str">
            <v>22/220020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713.37</v>
          </cell>
          <cell r="J169">
            <v>0</v>
          </cell>
          <cell r="K169">
            <v>0</v>
          </cell>
          <cell r="L169">
            <v>0</v>
          </cell>
          <cell r="N169" t="str">
            <v>22/220020</v>
          </cell>
          <cell r="O169" t="str">
            <v>ROESSINGH PIJNREVALIDATIE B.V.</v>
          </cell>
          <cell r="P169" t="str">
            <v>Roessinghsbleekweg 33</v>
          </cell>
          <cell r="Q169" t="str">
            <v>7522 AH  ENSCHEDE</v>
          </cell>
        </row>
        <row r="170">
          <cell r="B170" t="str">
            <v>22/220023</v>
          </cell>
          <cell r="D170">
            <v>0</v>
          </cell>
          <cell r="E170">
            <v>0</v>
          </cell>
          <cell r="F170">
            <v>264.23</v>
          </cell>
          <cell r="G170">
            <v>0</v>
          </cell>
          <cell r="H170">
            <v>0</v>
          </cell>
          <cell r="I170">
            <v>0</v>
          </cell>
          <cell r="J170">
            <v>2299.1999999999998</v>
          </cell>
          <cell r="K170">
            <v>0</v>
          </cell>
          <cell r="L170">
            <v>0</v>
          </cell>
          <cell r="N170" t="str">
            <v>22/220023</v>
          </cell>
          <cell r="O170" t="str">
            <v>OMC NOORD BV</v>
          </cell>
          <cell r="P170" t="str">
            <v>Postbus 398</v>
          </cell>
          <cell r="Q170" t="str">
            <v>9700 AJ  GRONINGEN</v>
          </cell>
        </row>
        <row r="171">
          <cell r="B171" t="str">
            <v>22/220025</v>
          </cell>
          <cell r="D171">
            <v>0</v>
          </cell>
          <cell r="E171">
            <v>0</v>
          </cell>
          <cell r="F171">
            <v>2587.5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 t="str">
            <v>22/220025</v>
          </cell>
          <cell r="O171" t="str">
            <v>INSTITUUT VOOR HYPERBARE GENEESKUNDE B.V. - HOOGEVEEN</v>
          </cell>
          <cell r="P171" t="str">
            <v>Brielselaan 69</v>
          </cell>
          <cell r="Q171" t="str">
            <v>3081 AA  ROTTERDAM</v>
          </cell>
        </row>
        <row r="172">
          <cell r="B172" t="str">
            <v>22/220026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18495.91</v>
          </cell>
          <cell r="K172">
            <v>0</v>
          </cell>
          <cell r="L172">
            <v>0</v>
          </cell>
          <cell r="N172" t="str">
            <v>22/220026</v>
          </cell>
          <cell r="O172" t="str">
            <v>Stichting Annadal Kliniek</v>
          </cell>
          <cell r="P172" t="str">
            <v>Brouwersweg 100 c02</v>
          </cell>
          <cell r="Q172" t="str">
            <v>6216 EG  MAASTRICHT</v>
          </cell>
        </row>
        <row r="173">
          <cell r="B173" t="str">
            <v>22/220031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58727.66</v>
          </cell>
          <cell r="K173">
            <v>0</v>
          </cell>
          <cell r="L173">
            <v>0</v>
          </cell>
          <cell r="N173" t="str">
            <v>22/220031</v>
          </cell>
          <cell r="O173" t="str">
            <v>ST. POLIKLINIEK DE BLAAK</v>
          </cell>
          <cell r="P173" t="str">
            <v>Blaak 243</v>
          </cell>
          <cell r="Q173" t="str">
            <v>3011 GB  ROTTERDAM</v>
          </cell>
        </row>
        <row r="174">
          <cell r="B174" t="str">
            <v>22/220032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1562.23</v>
          </cell>
          <cell r="K174">
            <v>0</v>
          </cell>
          <cell r="L174">
            <v>0</v>
          </cell>
          <cell r="N174" t="str">
            <v>22/220032</v>
          </cell>
          <cell r="O174" t="str">
            <v>ST. BEVORDERING ONTWIK. DERMATOLOGIE/VENEROLOGIE/FLEBOLOGIE</v>
          </cell>
          <cell r="P174" t="str">
            <v>Glashaven 14 G</v>
          </cell>
          <cell r="Q174" t="str">
            <v>3011 XH  ROTTERDAM</v>
          </cell>
        </row>
        <row r="175">
          <cell r="B175" t="str">
            <v>22/220033</v>
          </cell>
          <cell r="D175">
            <v>0</v>
          </cell>
          <cell r="E175">
            <v>0</v>
          </cell>
          <cell r="F175">
            <v>22309</v>
          </cell>
          <cell r="G175">
            <v>88100.11</v>
          </cell>
          <cell r="H175">
            <v>0</v>
          </cell>
          <cell r="I175">
            <v>0</v>
          </cell>
          <cell r="J175">
            <v>1284856.82</v>
          </cell>
          <cell r="K175">
            <v>0</v>
          </cell>
          <cell r="L175">
            <v>0</v>
          </cell>
          <cell r="N175" t="str">
            <v>22/220033</v>
          </cell>
          <cell r="O175" t="str">
            <v>OOGHEELKUNDE RIJSWIJK</v>
          </cell>
          <cell r="P175" t="str">
            <v>Madame Curielaan 6</v>
          </cell>
          <cell r="Q175" t="str">
            <v>2289 CA  RIJSWIJK ZH</v>
          </cell>
        </row>
        <row r="176">
          <cell r="B176" t="str">
            <v>22/220043</v>
          </cell>
          <cell r="D176">
            <v>0</v>
          </cell>
          <cell r="E176">
            <v>0</v>
          </cell>
          <cell r="F176">
            <v>15184.09</v>
          </cell>
          <cell r="G176">
            <v>0</v>
          </cell>
          <cell r="H176">
            <v>0</v>
          </cell>
          <cell r="I176">
            <v>0</v>
          </cell>
          <cell r="J176">
            <v>1101266.7</v>
          </cell>
          <cell r="K176">
            <v>0</v>
          </cell>
          <cell r="L176">
            <v>0</v>
          </cell>
          <cell r="N176" t="str">
            <v>22/220043</v>
          </cell>
          <cell r="O176" t="str">
            <v>Annatommie mc - centra voor orthopedie B.V.</v>
          </cell>
          <cell r="P176" t="str">
            <v>Janssoniuslaan 71</v>
          </cell>
          <cell r="Q176" t="str">
            <v>3528 AH  UTRECHT</v>
          </cell>
        </row>
        <row r="177">
          <cell r="B177" t="str">
            <v>22/220045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136759.19</v>
          </cell>
          <cell r="K177">
            <v>0</v>
          </cell>
          <cell r="L177">
            <v>0</v>
          </cell>
          <cell r="N177" t="str">
            <v>22/220045</v>
          </cell>
          <cell r="O177" t="str">
            <v>KNO HET GOOI EN OMSTREKEN</v>
          </cell>
          <cell r="P177" t="str">
            <v>Van Linschotenlaan 1</v>
          </cell>
          <cell r="Q177" t="str">
            <v>1212 ES  HILVERSUM</v>
          </cell>
        </row>
        <row r="178">
          <cell r="B178" t="str">
            <v>22/220048</v>
          </cell>
          <cell r="D178">
            <v>0</v>
          </cell>
          <cell r="E178">
            <v>0</v>
          </cell>
          <cell r="F178">
            <v>1249.0899999999999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 t="str">
            <v>22/220048</v>
          </cell>
          <cell r="O178" t="str">
            <v>STICHTING DCB ECHOGRAFIEPRAKTIJK "TWENTE CENTRUM"</v>
          </cell>
          <cell r="P178" t="str">
            <v>Twenthe-plein 1</v>
          </cell>
          <cell r="Q178" t="str">
            <v>7607 GZ  ALMELO</v>
          </cell>
        </row>
        <row r="179">
          <cell r="B179" t="str">
            <v>22/220049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4187.57</v>
          </cell>
          <cell r="K179">
            <v>0</v>
          </cell>
          <cell r="L179">
            <v>0</v>
          </cell>
          <cell r="N179" t="str">
            <v>22/220049</v>
          </cell>
          <cell r="O179" t="str">
            <v>Huidkliniek Wang</v>
          </cell>
          <cell r="P179" t="str">
            <v>Mient 206</v>
          </cell>
          <cell r="Q179" t="str">
            <v>2564 KT  'S-GRAVENHAGE</v>
          </cell>
        </row>
        <row r="180">
          <cell r="B180" t="str">
            <v>22/220057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3694.41</v>
          </cell>
          <cell r="K180">
            <v>0</v>
          </cell>
          <cell r="L180">
            <v>0</v>
          </cell>
          <cell r="N180" t="str">
            <v>22/220057</v>
          </cell>
          <cell r="O180" t="str">
            <v>STICHTING MELLES HOORNVLIESKLINIEK ROTTERDAM</v>
          </cell>
          <cell r="P180" t="str">
            <v>Laan op Zuid 88</v>
          </cell>
          <cell r="Q180" t="str">
            <v>3071 AA  ROTTERDAM</v>
          </cell>
        </row>
        <row r="181">
          <cell r="B181" t="str">
            <v>22/220025</v>
          </cell>
          <cell r="D181">
            <v>0</v>
          </cell>
          <cell r="E181">
            <v>0</v>
          </cell>
          <cell r="F181">
            <v>22252.5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 t="str">
            <v>22/220059</v>
          </cell>
          <cell r="O181" t="str">
            <v>INSTITUUT VOOR HYPERBARE GENEESKUNDE B.V. - ROTTERDAM</v>
          </cell>
          <cell r="P181" t="str">
            <v>Brielselaan 69</v>
          </cell>
          <cell r="Q181" t="str">
            <v>3081 AA  ROTTERDAM</v>
          </cell>
        </row>
        <row r="182">
          <cell r="B182" t="str">
            <v>22/220067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166170.35999999999</v>
          </cell>
          <cell r="K182">
            <v>0</v>
          </cell>
          <cell r="L182">
            <v>0</v>
          </cell>
          <cell r="N182" t="str">
            <v>22/220067</v>
          </cell>
          <cell r="O182" t="str">
            <v>STICHTING RUGPOLI</v>
          </cell>
          <cell r="P182" t="str">
            <v>De Eiken 3</v>
          </cell>
          <cell r="Q182" t="str">
            <v>7491 HP  DELDEN</v>
          </cell>
        </row>
        <row r="183">
          <cell r="B183" t="str">
            <v>22/220069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1055195.29</v>
          </cell>
          <cell r="K183">
            <v>0</v>
          </cell>
          <cell r="L183">
            <v>0</v>
          </cell>
          <cell r="N183" t="str">
            <v>22/220069</v>
          </cell>
          <cell r="O183" t="str">
            <v>Stichting Elyse Klinieken</v>
          </cell>
          <cell r="P183" t="str">
            <v>Postbus 659</v>
          </cell>
          <cell r="Q183" t="str">
            <v>5340 AR  OSS</v>
          </cell>
        </row>
        <row r="184">
          <cell r="B184" t="str">
            <v>22/220070</v>
          </cell>
          <cell r="D184">
            <v>0</v>
          </cell>
          <cell r="E184">
            <v>0</v>
          </cell>
          <cell r="F184">
            <v>64144.2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 t="str">
            <v>22/220070</v>
          </cell>
          <cell r="O184" t="str">
            <v>Stichting MRI Diagnostiek</v>
          </cell>
          <cell r="P184" t="str">
            <v>Nijenburg 150</v>
          </cell>
          <cell r="Q184" t="str">
            <v>1081 GG  AMSTERDAM</v>
          </cell>
        </row>
        <row r="185">
          <cell r="B185" t="str">
            <v>22/220072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69909.460000000006</v>
          </cell>
          <cell r="K185">
            <v>0</v>
          </cell>
          <cell r="L185">
            <v>0</v>
          </cell>
          <cell r="N185" t="str">
            <v>22/220072</v>
          </cell>
          <cell r="O185" t="str">
            <v>ZBC MultiCare B.V.</v>
          </cell>
          <cell r="P185" t="str">
            <v>Hoge Naarderweg 3 F</v>
          </cell>
          <cell r="Q185" t="str">
            <v>1217 AB  HILVERSUM</v>
          </cell>
        </row>
        <row r="186">
          <cell r="B186" t="str">
            <v>22/220077</v>
          </cell>
          <cell r="D186">
            <v>0</v>
          </cell>
          <cell r="E186">
            <v>0</v>
          </cell>
          <cell r="F186">
            <v>0</v>
          </cell>
          <cell r="G186">
            <v>8447.4</v>
          </cell>
          <cell r="H186">
            <v>0</v>
          </cell>
          <cell r="I186">
            <v>0</v>
          </cell>
          <cell r="J186">
            <v>124566.08</v>
          </cell>
          <cell r="K186">
            <v>0</v>
          </cell>
          <cell r="L186">
            <v>0</v>
          </cell>
          <cell r="N186" t="str">
            <v>22/220077</v>
          </cell>
          <cell r="O186" t="str">
            <v>MAURITSKLINIEKEN B.V. (DEN HAAG-Mauritskade)</v>
          </cell>
          <cell r="P186" t="str">
            <v>Carnegielaan 4</v>
          </cell>
          <cell r="Q186" t="str">
            <v>2517 KH  'S-GRAVENHAGE</v>
          </cell>
        </row>
        <row r="187">
          <cell r="B187" t="str">
            <v>22/220078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5759.78</v>
          </cell>
          <cell r="K187">
            <v>0</v>
          </cell>
          <cell r="L187">
            <v>0</v>
          </cell>
          <cell r="N187" t="str">
            <v>22/220078</v>
          </cell>
          <cell r="O187" t="str">
            <v>STICHTING OOGZORG OPTICUS</v>
          </cell>
          <cell r="P187" t="str">
            <v>Schoorsteen 18</v>
          </cell>
          <cell r="Q187" t="str">
            <v>1431 LV  AALSMEER</v>
          </cell>
        </row>
        <row r="188">
          <cell r="B188" t="str">
            <v>22/220079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48185.96</v>
          </cell>
          <cell r="K188">
            <v>0</v>
          </cell>
          <cell r="L188">
            <v>0</v>
          </cell>
          <cell r="N188" t="str">
            <v>22/220079</v>
          </cell>
          <cell r="O188" t="str">
            <v>STICHTING KLINIEK LANGE VOORHOUT</v>
          </cell>
          <cell r="P188" t="str">
            <v>Braillelaan 6</v>
          </cell>
          <cell r="Q188" t="str">
            <v>2289 CM  RIJSWIJK ZH</v>
          </cell>
        </row>
        <row r="189">
          <cell r="B189" t="str">
            <v>22/220080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75772.800000000003</v>
          </cell>
          <cell r="K189">
            <v>0</v>
          </cell>
          <cell r="L189">
            <v>0</v>
          </cell>
          <cell r="N189" t="str">
            <v>22/220080</v>
          </cell>
          <cell r="O189" t="str">
            <v>STICHTING VIASANA</v>
          </cell>
          <cell r="P189" t="str">
            <v>Postbus 4</v>
          </cell>
          <cell r="Q189" t="str">
            <v>5450 AA  MILL</v>
          </cell>
        </row>
        <row r="190">
          <cell r="B190" t="str">
            <v>22/220083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118552</v>
          </cell>
          <cell r="K190">
            <v>0</v>
          </cell>
          <cell r="L190">
            <v>0</v>
          </cell>
          <cell r="N190" t="str">
            <v>22/220083</v>
          </cell>
          <cell r="O190" t="str">
            <v>Stichting Andros Clinics</v>
          </cell>
          <cell r="P190" t="str">
            <v>Mr E N van Kleffensstr 5</v>
          </cell>
          <cell r="Q190" t="str">
            <v>6842 CV  ARNHEM</v>
          </cell>
        </row>
        <row r="191">
          <cell r="B191" t="str">
            <v>22/220087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78149.66</v>
          </cell>
          <cell r="K191">
            <v>0</v>
          </cell>
          <cell r="L191">
            <v>0</v>
          </cell>
          <cell r="N191" t="str">
            <v>22/220087</v>
          </cell>
          <cell r="O191" t="str">
            <v>HIN Zorg B.V.</v>
          </cell>
          <cell r="P191" t="str">
            <v>Keienbergweg 8</v>
          </cell>
          <cell r="Q191" t="str">
            <v>1101 GB  AMSTERDAM</v>
          </cell>
        </row>
        <row r="192">
          <cell r="B192" t="str">
            <v>22/220091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75384</v>
          </cell>
          <cell r="K192">
            <v>0</v>
          </cell>
          <cell r="L192">
            <v>0</v>
          </cell>
          <cell r="N192" t="str">
            <v>22/220091</v>
          </cell>
          <cell r="O192" t="str">
            <v>STICHTING VITALYS</v>
          </cell>
          <cell r="P192" t="str">
            <v>Wagnerlaan 55</v>
          </cell>
          <cell r="Q192" t="str">
            <v>6815 AD  ARNHEM</v>
          </cell>
        </row>
        <row r="193">
          <cell r="B193" t="str">
            <v>22/220094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8384.7000000000007</v>
          </cell>
          <cell r="K193">
            <v>0</v>
          </cell>
          <cell r="L193">
            <v>0</v>
          </cell>
          <cell r="N193" t="str">
            <v>22/220094</v>
          </cell>
          <cell r="O193" t="str">
            <v>STICHTING ZBC DE TERP</v>
          </cell>
          <cell r="P193" t="str">
            <v>Bergse Plaslaan 16</v>
          </cell>
          <cell r="Q193" t="str">
            <v>3054 AR  ROTTERDAM</v>
          </cell>
        </row>
        <row r="194">
          <cell r="B194" t="str">
            <v>22/220097</v>
          </cell>
          <cell r="D194">
            <v>0</v>
          </cell>
          <cell r="E194">
            <v>0</v>
          </cell>
          <cell r="F194">
            <v>0</v>
          </cell>
          <cell r="G194">
            <v>57359.69</v>
          </cell>
          <cell r="H194">
            <v>0</v>
          </cell>
          <cell r="I194">
            <v>452453.26</v>
          </cell>
          <cell r="J194">
            <v>13033.9</v>
          </cell>
          <cell r="K194">
            <v>0</v>
          </cell>
          <cell r="L194">
            <v>0</v>
          </cell>
          <cell r="N194" t="str">
            <v>22/220097</v>
          </cell>
          <cell r="O194" t="str">
            <v>MEDISCH CENTRUM KINDERWENS B.V.</v>
          </cell>
          <cell r="P194" t="str">
            <v>Simon Smitweg 16</v>
          </cell>
          <cell r="Q194" t="str">
            <v>2353 GA  LEIDERDORP</v>
          </cell>
        </row>
        <row r="195">
          <cell r="B195" t="str">
            <v>22/220102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94945.41</v>
          </cell>
          <cell r="K195">
            <v>0</v>
          </cell>
          <cell r="L195">
            <v>0</v>
          </cell>
          <cell r="N195" t="str">
            <v>22/220102</v>
          </cell>
          <cell r="O195" t="str">
            <v>Stichting MCD Behandelcentrum</v>
          </cell>
          <cell r="P195" t="str">
            <v>Edisonbaan 22</v>
          </cell>
          <cell r="Q195" t="str">
            <v>3439 MN  NIEUWEGEIN</v>
          </cell>
        </row>
        <row r="196">
          <cell r="B196" t="str">
            <v>22/220104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405</v>
          </cell>
          <cell r="K196">
            <v>0</v>
          </cell>
          <cell r="L196">
            <v>0</v>
          </cell>
          <cell r="N196" t="str">
            <v>22/220104</v>
          </cell>
          <cell r="O196" t="str">
            <v>STICHTING OOGZORG NEDERLAND</v>
          </cell>
          <cell r="P196" t="str">
            <v/>
          </cell>
        </row>
        <row r="197">
          <cell r="B197" t="str">
            <v>22/220102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9266.9599999999991</v>
          </cell>
          <cell r="K197">
            <v>0</v>
          </cell>
          <cell r="L197">
            <v>0</v>
          </cell>
          <cell r="N197" t="str">
            <v>22/220105</v>
          </cell>
          <cell r="O197" t="str">
            <v>STICHTING MCD BEHANDELCENTRUM (ASSEN)</v>
          </cell>
          <cell r="P197" t="str">
            <v>Edisonbaan 22</v>
          </cell>
          <cell r="Q197" t="str">
            <v>3439 MN  NIEUWEGEIN</v>
          </cell>
        </row>
        <row r="198">
          <cell r="B198" t="str">
            <v>22/220106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1008889.58</v>
          </cell>
          <cell r="K198">
            <v>0</v>
          </cell>
          <cell r="L198">
            <v>0</v>
          </cell>
          <cell r="N198" t="str">
            <v>22/220106</v>
          </cell>
          <cell r="O198" t="str">
            <v>KEIZER KLINIEK (ASSEN/VOORSCHOTEN/DEN HAAG)</v>
          </cell>
          <cell r="P198" t="str">
            <v>Postbus 592</v>
          </cell>
          <cell r="Q198" t="str">
            <v>2501 CN  'S-GRAVENHAGE</v>
          </cell>
        </row>
        <row r="199">
          <cell r="B199" t="str">
            <v>22/220109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930</v>
          </cell>
          <cell r="K199">
            <v>0</v>
          </cell>
          <cell r="L199">
            <v>0</v>
          </cell>
          <cell r="N199" t="str">
            <v>22/220109</v>
          </cell>
          <cell r="O199" t="str">
            <v>Stichting Dr. Kolbach Kliniek</v>
          </cell>
          <cell r="P199" t="str">
            <v>Pieter Hooftstraat 16</v>
          </cell>
          <cell r="Q199" t="str">
            <v>6416 CP  HEERLEN</v>
          </cell>
        </row>
        <row r="200">
          <cell r="B200" t="str">
            <v>22/220116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12240.3</v>
          </cell>
          <cell r="K200">
            <v>0</v>
          </cell>
          <cell r="L200">
            <v>0</v>
          </cell>
          <cell r="N200" t="str">
            <v>22/220116</v>
          </cell>
          <cell r="O200" t="str">
            <v>Stolmed Oogklinieken B.V.</v>
          </cell>
          <cell r="P200" t="str">
            <v>Peter Vineloolaan 46 A</v>
          </cell>
          <cell r="Q200" t="str">
            <v>4611 AN  BERGEN OP ZOOM</v>
          </cell>
        </row>
        <row r="201">
          <cell r="B201" t="str">
            <v>22/220117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2203.79</v>
          </cell>
          <cell r="K201">
            <v>0</v>
          </cell>
          <cell r="L201">
            <v>0</v>
          </cell>
          <cell r="N201" t="str">
            <v>22/220117</v>
          </cell>
          <cell r="O201" t="str">
            <v>STICHTING CARDIOLOGIE HEELSUM</v>
          </cell>
          <cell r="P201" t="str">
            <v>Veentjesbrug 5</v>
          </cell>
          <cell r="Q201" t="str">
            <v>6866 NC  HEELSUM</v>
          </cell>
        </row>
        <row r="202">
          <cell r="B202" t="str">
            <v>22/220077</v>
          </cell>
          <cell r="D202">
            <v>0</v>
          </cell>
          <cell r="E202">
            <v>0</v>
          </cell>
          <cell r="F202">
            <v>0</v>
          </cell>
          <cell r="G202">
            <v>6931.2</v>
          </cell>
          <cell r="H202">
            <v>0</v>
          </cell>
          <cell r="I202">
            <v>0</v>
          </cell>
          <cell r="J202">
            <v>67166.98</v>
          </cell>
          <cell r="K202">
            <v>0</v>
          </cell>
          <cell r="L202">
            <v>0</v>
          </cell>
          <cell r="N202" t="str">
            <v>22/220121</v>
          </cell>
          <cell r="O202" t="str">
            <v>MAURITSKLINIEKEN B.V. (UTRECHT)</v>
          </cell>
          <cell r="P202" t="str">
            <v>Carnegielaan 4</v>
          </cell>
          <cell r="Q202" t="str">
            <v>2517 KH  'S-GRAVENHAGE</v>
          </cell>
        </row>
        <row r="203">
          <cell r="B203" t="str">
            <v>22/220126</v>
          </cell>
          <cell r="D203">
            <v>0</v>
          </cell>
          <cell r="E203">
            <v>0</v>
          </cell>
          <cell r="F203">
            <v>22603.599999999999</v>
          </cell>
          <cell r="G203">
            <v>198889.13</v>
          </cell>
          <cell r="H203">
            <v>0</v>
          </cell>
          <cell r="I203">
            <v>0</v>
          </cell>
          <cell r="J203">
            <v>1502000.19</v>
          </cell>
          <cell r="K203">
            <v>0</v>
          </cell>
          <cell r="L203">
            <v>0</v>
          </cell>
          <cell r="N203" t="str">
            <v>22/220126</v>
          </cell>
          <cell r="O203" t="str">
            <v>ZBC Eyescan B.V.</v>
          </cell>
          <cell r="P203" t="str">
            <v>Soestwetering 12 C</v>
          </cell>
          <cell r="Q203" t="str">
            <v>3543 AZ  UTRECHT</v>
          </cell>
        </row>
        <row r="204">
          <cell r="B204" t="str">
            <v>22/220132</v>
          </cell>
          <cell r="D204">
            <v>3293.07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 t="str">
            <v>22/220132</v>
          </cell>
          <cell r="O204" t="str">
            <v>STICHTING GEZICHT NOORD BRABANT</v>
          </cell>
          <cell r="P204" t="str">
            <v>De Biezen 39</v>
          </cell>
          <cell r="Q204" t="str">
            <v>3355 ET  PAPENDRECHT</v>
          </cell>
        </row>
        <row r="205">
          <cell r="B205" t="str">
            <v>22/220077</v>
          </cell>
          <cell r="D205">
            <v>0</v>
          </cell>
          <cell r="E205">
            <v>0</v>
          </cell>
          <cell r="F205">
            <v>0</v>
          </cell>
          <cell r="G205">
            <v>483.8</v>
          </cell>
          <cell r="H205">
            <v>0</v>
          </cell>
          <cell r="I205">
            <v>0</v>
          </cell>
          <cell r="J205">
            <v>11955.57</v>
          </cell>
          <cell r="K205">
            <v>0</v>
          </cell>
          <cell r="L205">
            <v>0</v>
          </cell>
          <cell r="N205" t="str">
            <v>22/220134</v>
          </cell>
          <cell r="O205" t="str">
            <v>MAURITSKLINIEKEN B.V. (NIJMEGEN)</v>
          </cell>
          <cell r="P205" t="str">
            <v>Carnegielaan 4</v>
          </cell>
          <cell r="Q205" t="str">
            <v>2517 KH  'S-GRAVENHAGE</v>
          </cell>
        </row>
        <row r="206">
          <cell r="B206" t="str">
            <v>22/220135</v>
          </cell>
          <cell r="D206">
            <v>3106.17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 t="str">
            <v>22/220135</v>
          </cell>
          <cell r="O206" t="str">
            <v>STICHTING EXTRAMURALE MONDZORG</v>
          </cell>
          <cell r="P206" t="str">
            <v>Groenewoudseweg 315</v>
          </cell>
          <cell r="Q206" t="str">
            <v>6524 TX  NIJMEGEN</v>
          </cell>
        </row>
        <row r="207">
          <cell r="B207" t="str">
            <v>22/220140</v>
          </cell>
          <cell r="D207">
            <v>0</v>
          </cell>
          <cell r="E207">
            <v>0</v>
          </cell>
          <cell r="F207">
            <v>101947.05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 t="str">
            <v>22/220140</v>
          </cell>
          <cell r="O207" t="str">
            <v>KSYOS EXPERTISE CENTRUM B.V.</v>
          </cell>
          <cell r="P207" t="str">
            <v>Willem Fenengastraat 17</v>
          </cell>
          <cell r="Q207" t="str">
            <v>1096 BL  AMSTERDAM</v>
          </cell>
        </row>
        <row r="208">
          <cell r="B208" t="str">
            <v>22/220142</v>
          </cell>
          <cell r="D208">
            <v>0</v>
          </cell>
          <cell r="E208">
            <v>0</v>
          </cell>
          <cell r="F208">
            <v>10528.67</v>
          </cell>
          <cell r="G208">
            <v>0</v>
          </cell>
          <cell r="H208">
            <v>0</v>
          </cell>
          <cell r="I208">
            <v>0</v>
          </cell>
          <cell r="J208">
            <v>811934.92</v>
          </cell>
          <cell r="K208">
            <v>0</v>
          </cell>
          <cell r="L208">
            <v>0</v>
          </cell>
          <cell r="N208" t="str">
            <v>22/220142</v>
          </cell>
          <cell r="O208" t="str">
            <v>STICHTING CARDIOLOGIE CENTRA NEDERLAND</v>
          </cell>
          <cell r="P208" t="str">
            <v>Postbus 12003</v>
          </cell>
          <cell r="Q208" t="str">
            <v>3501 AA  UTRECHT</v>
          </cell>
        </row>
        <row r="209">
          <cell r="B209" t="str">
            <v>22/220144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111793.46</v>
          </cell>
          <cell r="K209">
            <v>0</v>
          </cell>
          <cell r="L209">
            <v>0</v>
          </cell>
          <cell r="N209" t="str">
            <v>22/220144</v>
          </cell>
          <cell r="O209" t="str">
            <v>DIABETER NEDERLAND B.V.</v>
          </cell>
          <cell r="P209" t="str">
            <v>Blaak 6</v>
          </cell>
          <cell r="Q209" t="str">
            <v>3011 TA  ROTTERDAM</v>
          </cell>
        </row>
        <row r="210">
          <cell r="B210" t="str">
            <v>22/220149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298.14</v>
          </cell>
          <cell r="K210">
            <v>0</v>
          </cell>
          <cell r="L210">
            <v>0</v>
          </cell>
          <cell r="N210" t="str">
            <v>22/220149</v>
          </cell>
          <cell r="O210" t="str">
            <v>STICHTING ZBC FEM-POLI</v>
          </cell>
          <cell r="P210" t="str">
            <v>van Leeuwenhoeklaan 14</v>
          </cell>
          <cell r="Q210" t="str">
            <v>8024 DR  ZWOLLE</v>
          </cell>
        </row>
        <row r="211">
          <cell r="B211" t="str">
            <v>22/220155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28621.25</v>
          </cell>
          <cell r="K211">
            <v>0</v>
          </cell>
          <cell r="L211">
            <v>0</v>
          </cell>
          <cell r="N211" t="str">
            <v>22/220155</v>
          </cell>
          <cell r="O211" t="str">
            <v>STICHTING DR KUYPERS KLINIEK</v>
          </cell>
          <cell r="P211" t="str">
            <v>Zwartendijk 23</v>
          </cell>
          <cell r="Q211" t="str">
            <v>1931 CK  EGMOND AAN ZEE</v>
          </cell>
        </row>
        <row r="212">
          <cell r="B212" t="str">
            <v>22/220156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72736.240000000005</v>
          </cell>
          <cell r="K212">
            <v>0</v>
          </cell>
          <cell r="L212">
            <v>0</v>
          </cell>
          <cell r="N212" t="str">
            <v>22/220156</v>
          </cell>
          <cell r="O212" t="str">
            <v>STICHTING AVE-MEDICAL</v>
          </cell>
          <cell r="P212" t="str">
            <v>Flight Forum 130</v>
          </cell>
          <cell r="Q212" t="str">
            <v>5657 DD  EINDHOVEN</v>
          </cell>
        </row>
        <row r="213">
          <cell r="B213" t="str">
            <v>22/220158</v>
          </cell>
          <cell r="D213">
            <v>0</v>
          </cell>
          <cell r="E213">
            <v>0</v>
          </cell>
          <cell r="F213">
            <v>1151.07</v>
          </cell>
          <cell r="G213">
            <v>124.16</v>
          </cell>
          <cell r="H213">
            <v>0</v>
          </cell>
          <cell r="I213">
            <v>0</v>
          </cell>
          <cell r="J213">
            <v>44538.83</v>
          </cell>
          <cell r="K213">
            <v>0</v>
          </cell>
          <cell r="L213">
            <v>0</v>
          </cell>
          <cell r="N213" t="str">
            <v>22/220158</v>
          </cell>
          <cell r="O213" t="str">
            <v>STICHTING OOGMEDISCH CENTRUM ZAANDAM</v>
          </cell>
          <cell r="P213" t="str">
            <v>H Gerhardstraat 10</v>
          </cell>
          <cell r="Q213" t="str">
            <v>1502 CK  ZAANDAM</v>
          </cell>
        </row>
        <row r="214">
          <cell r="B214" t="str">
            <v>22/220161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6715.3</v>
          </cell>
          <cell r="K214">
            <v>0</v>
          </cell>
          <cell r="L214">
            <v>0</v>
          </cell>
          <cell r="N214" t="str">
            <v>22/220161</v>
          </cell>
          <cell r="O214" t="str">
            <v>Stichting ICONE</v>
          </cell>
          <cell r="P214" t="str">
            <v>Steeg 6 A</v>
          </cell>
          <cell r="Q214" t="str">
            <v>5482 WN  SCHIJNDEL</v>
          </cell>
        </row>
        <row r="215">
          <cell r="B215" t="str">
            <v>22/220163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115064.91</v>
          </cell>
          <cell r="K215">
            <v>0</v>
          </cell>
          <cell r="L215">
            <v>0</v>
          </cell>
          <cell r="N215" t="str">
            <v>22/220163</v>
          </cell>
          <cell r="O215" t="str">
            <v>STICHTING PARK MEDISCH CENTRUM</v>
          </cell>
          <cell r="P215" t="str">
            <v>Hoofdweg 90</v>
          </cell>
          <cell r="Q215" t="str">
            <v>3067 GH  ROTTERDAM</v>
          </cell>
        </row>
        <row r="216">
          <cell r="B216" t="str">
            <v>22/220164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1560270.1</v>
          </cell>
          <cell r="K216">
            <v>0</v>
          </cell>
          <cell r="L216">
            <v>0</v>
          </cell>
          <cell r="N216" t="str">
            <v>22/220164</v>
          </cell>
          <cell r="O216" t="str">
            <v>Stichting De Vijf Meren Kliniek</v>
          </cell>
          <cell r="P216" t="str">
            <v>Postbus 417</v>
          </cell>
          <cell r="Q216" t="str">
            <v>2000 AK  HAARLEM</v>
          </cell>
        </row>
        <row r="217">
          <cell r="B217" t="str">
            <v>22/220169</v>
          </cell>
          <cell r="D217">
            <v>0</v>
          </cell>
          <cell r="E217">
            <v>0</v>
          </cell>
          <cell r="F217">
            <v>7564.68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 t="str">
            <v>22/220169</v>
          </cell>
          <cell r="O217" t="str">
            <v>MEDISCH COÖRDINATIECENTR WESTELIJK MIJNSTREEK</v>
          </cell>
          <cell r="P217" t="str">
            <v>Milaanstraat 100</v>
          </cell>
          <cell r="Q217" t="str">
            <v>6135 LH  SITTARD</v>
          </cell>
        </row>
        <row r="218">
          <cell r="B218" t="str">
            <v>22/220170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37500</v>
          </cell>
          <cell r="K218">
            <v>0</v>
          </cell>
          <cell r="L218">
            <v>0</v>
          </cell>
          <cell r="N218" t="str">
            <v>22/220170</v>
          </cell>
          <cell r="O218" t="str">
            <v>STICHTING RA-MEDICAL</v>
          </cell>
          <cell r="P218" t="str">
            <v>Vivaldiplantsoen 200</v>
          </cell>
          <cell r="Q218" t="str">
            <v>3533 JE  UTRECHT</v>
          </cell>
        </row>
        <row r="219">
          <cell r="B219" t="str">
            <v>22/220175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255328.9</v>
          </cell>
          <cell r="K219">
            <v>0</v>
          </cell>
          <cell r="L219">
            <v>0</v>
          </cell>
          <cell r="N219" t="str">
            <v>22/220175</v>
          </cell>
          <cell r="O219" t="str">
            <v>The Hand Clinic</v>
          </cell>
          <cell r="P219" t="str">
            <v>Keienbergweg 8</v>
          </cell>
          <cell r="Q219" t="str">
            <v>1101 GB  AMSTERDAM</v>
          </cell>
        </row>
        <row r="220">
          <cell r="B220" t="str">
            <v>22/220182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39466.089999999997</v>
          </cell>
          <cell r="K220">
            <v>0</v>
          </cell>
          <cell r="L220">
            <v>0</v>
          </cell>
          <cell r="N220" t="str">
            <v>22/220182</v>
          </cell>
          <cell r="O220" t="str">
            <v>CARDIOLOGIE CENTRUM CARE FOR HEART</v>
          </cell>
          <cell r="P220" t="str">
            <v>Koraalrood 28</v>
          </cell>
          <cell r="Q220" t="str">
            <v>2718 SC  ZOETERMEER</v>
          </cell>
        </row>
        <row r="221">
          <cell r="B221" t="str">
            <v>22/220185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6210.02</v>
          </cell>
          <cell r="K221">
            <v>0</v>
          </cell>
          <cell r="L221">
            <v>0</v>
          </cell>
          <cell r="N221" t="str">
            <v>22/220185</v>
          </cell>
          <cell r="O221" t="str">
            <v>PRAKTIJK DERMATOLOGIE AVENUE CARNISSE</v>
          </cell>
          <cell r="P221" t="str">
            <v>Avenue Carnisse 62 64</v>
          </cell>
          <cell r="Q221" t="str">
            <v>2993 MH  BARENDRECHT</v>
          </cell>
        </row>
        <row r="222">
          <cell r="B222" t="str">
            <v>22/220186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12681.11</v>
          </cell>
          <cell r="K222">
            <v>0</v>
          </cell>
          <cell r="L222">
            <v>0</v>
          </cell>
          <cell r="N222" t="str">
            <v>22/220186</v>
          </cell>
          <cell r="O222" t="str">
            <v>STICHTING MEDISCH CENTRUM WAALRE</v>
          </cell>
          <cell r="P222" t="str">
            <v>Van Dijklaan 9</v>
          </cell>
          <cell r="Q222" t="str">
            <v>5581 WG  WAALRE</v>
          </cell>
        </row>
        <row r="223">
          <cell r="B223" t="str">
            <v>22/220193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2682.31</v>
          </cell>
          <cell r="K223">
            <v>0</v>
          </cell>
          <cell r="L223">
            <v>0</v>
          </cell>
          <cell r="N223" t="str">
            <v>22/220193</v>
          </cell>
          <cell r="O223" t="str">
            <v>MOHSA HUIDCENTRUM</v>
          </cell>
          <cell r="P223" t="str">
            <v>Buitenlust 35</v>
          </cell>
          <cell r="Q223" t="str">
            <v>5803 AZ  VENRAY</v>
          </cell>
        </row>
        <row r="224">
          <cell r="B224" t="str">
            <v>22/220196</v>
          </cell>
          <cell r="D224">
            <v>6999.55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 t="str">
            <v>22/220196</v>
          </cell>
          <cell r="O224" t="str">
            <v>Stichting Amsterdams Zelfstandig Behandelcentrum Chirurgie &amp; Tandheelkunde</v>
          </cell>
          <cell r="P224" t="str">
            <v>Wibautstraat 172</v>
          </cell>
          <cell r="Q224" t="str">
            <v>1091 GR  AMSTERDAM</v>
          </cell>
        </row>
        <row r="225">
          <cell r="B225" t="str">
            <v>22/220197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939.34</v>
          </cell>
          <cell r="K225">
            <v>0</v>
          </cell>
          <cell r="L225">
            <v>0</v>
          </cell>
          <cell r="N225" t="str">
            <v>22/220197</v>
          </cell>
          <cell r="O225" t="str">
            <v>STICHTING PLASTISCHE CHIRURGIE HET GOOI</v>
          </cell>
          <cell r="P225" t="str">
            <v>Middendreef 273</v>
          </cell>
          <cell r="Q225" t="str">
            <v>8233 GT  LELYSTAD</v>
          </cell>
        </row>
        <row r="226">
          <cell r="B226" t="str">
            <v>22/220198</v>
          </cell>
          <cell r="D226">
            <v>0</v>
          </cell>
          <cell r="E226">
            <v>0</v>
          </cell>
          <cell r="F226">
            <v>26226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 t="str">
            <v>22/220198</v>
          </cell>
          <cell r="O226" t="str">
            <v>IPT MEDICAL SERVICES</v>
          </cell>
          <cell r="P226" t="str">
            <v>Huizermaatweg 460</v>
          </cell>
          <cell r="Q226" t="str">
            <v>1276 LM  HUIZEN</v>
          </cell>
        </row>
        <row r="227">
          <cell r="B227" t="str">
            <v>22/220201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10044.35</v>
          </cell>
          <cell r="K227">
            <v>0</v>
          </cell>
          <cell r="L227">
            <v>0</v>
          </cell>
          <cell r="N227" t="str">
            <v>22/220201</v>
          </cell>
          <cell r="O227" t="str">
            <v>STICHTING KLINIEK OUD ZUID</v>
          </cell>
          <cell r="P227" t="str">
            <v>Jan Willem Brouwersstr 21 H</v>
          </cell>
          <cell r="Q227" t="str">
            <v>1071 LH  AMSTERDAM</v>
          </cell>
        </row>
        <row r="228">
          <cell r="B228" t="str">
            <v>22/220203</v>
          </cell>
          <cell r="D228">
            <v>0</v>
          </cell>
          <cell r="E228">
            <v>0</v>
          </cell>
          <cell r="F228">
            <v>4413.34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 t="str">
            <v>22/220203</v>
          </cell>
          <cell r="O228" t="str">
            <v>STICHTING ZBC ZUYDERLAND MEDISCH CENTRUM</v>
          </cell>
          <cell r="P228" t="str">
            <v>Postbus 5500</v>
          </cell>
          <cell r="Q228" t="str">
            <v>6130 MB  SITTARD</v>
          </cell>
        </row>
        <row r="229">
          <cell r="B229" t="str">
            <v>22/220206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120527.07</v>
          </cell>
          <cell r="K229">
            <v>0</v>
          </cell>
          <cell r="L229">
            <v>0</v>
          </cell>
          <cell r="N229" t="str">
            <v>22/220206</v>
          </cell>
          <cell r="O229" t="str">
            <v>Stichting Dermatologisch Centrum Utrecht</v>
          </cell>
          <cell r="P229" t="str">
            <v>J Homan van der Heidepln 36</v>
          </cell>
          <cell r="Q229" t="str">
            <v>3604 DK  MAARSSEN</v>
          </cell>
        </row>
        <row r="230">
          <cell r="B230" t="str">
            <v>22/220025</v>
          </cell>
          <cell r="D230">
            <v>0</v>
          </cell>
          <cell r="E230">
            <v>0</v>
          </cell>
          <cell r="F230">
            <v>6900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 t="str">
            <v>22/220210</v>
          </cell>
          <cell r="O230" t="str">
            <v>INSTITUUT VOOR HYPERBARE GENEESKUNDE B.V. - ARNHEM</v>
          </cell>
          <cell r="P230" t="str">
            <v>Brielselaan 69</v>
          </cell>
          <cell r="Q230" t="str">
            <v>3081 AA  ROTTERDAM</v>
          </cell>
        </row>
        <row r="231">
          <cell r="B231" t="str">
            <v>22/220213</v>
          </cell>
          <cell r="D231">
            <v>0</v>
          </cell>
          <cell r="E231">
            <v>0</v>
          </cell>
          <cell r="F231">
            <v>11970.57</v>
          </cell>
          <cell r="G231">
            <v>0</v>
          </cell>
          <cell r="H231">
            <v>0</v>
          </cell>
          <cell r="I231">
            <v>494.4</v>
          </cell>
          <cell r="J231">
            <v>34381.839999999997</v>
          </cell>
          <cell r="K231">
            <v>0</v>
          </cell>
          <cell r="L231">
            <v>0</v>
          </cell>
          <cell r="N231" t="str">
            <v>22/220213</v>
          </cell>
          <cell r="O231" t="str">
            <v>STICHTING WOMAN'S HEALTH CARE CENTER</v>
          </cell>
          <cell r="P231" t="str">
            <v>Van Boshuizenstraat 687</v>
          </cell>
          <cell r="Q231" t="str">
            <v>1082 AZ  AMSTERDAM</v>
          </cell>
        </row>
        <row r="232">
          <cell r="B232" t="str">
            <v>22/220214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9938.59</v>
          </cell>
          <cell r="K232">
            <v>0</v>
          </cell>
          <cell r="L232">
            <v>0</v>
          </cell>
          <cell r="N232" t="str">
            <v>22/220214</v>
          </cell>
          <cell r="O232" t="str">
            <v>STICHTING CARDIOLOGIE AMSTERDAM</v>
          </cell>
          <cell r="P232" t="str">
            <v>Vlierweg 26</v>
          </cell>
          <cell r="Q232" t="str">
            <v>1032 LG  AMSTERDAM</v>
          </cell>
        </row>
        <row r="233">
          <cell r="B233" t="str">
            <v>22/220221</v>
          </cell>
          <cell r="D233">
            <v>0</v>
          </cell>
          <cell r="E233">
            <v>0</v>
          </cell>
          <cell r="F233">
            <v>0</v>
          </cell>
          <cell r="G233">
            <v>15250.98</v>
          </cell>
          <cell r="H233">
            <v>0</v>
          </cell>
          <cell r="I233">
            <v>0</v>
          </cell>
          <cell r="J233">
            <v>495864.36</v>
          </cell>
          <cell r="K233">
            <v>0</v>
          </cell>
          <cell r="L233">
            <v>0</v>
          </cell>
          <cell r="N233" t="str">
            <v>22/220221</v>
          </cell>
          <cell r="O233" t="str">
            <v>OPSIS OOGARTSENPRAKTIJK</v>
          </cell>
          <cell r="P233" t="str">
            <v>Postbus 720</v>
          </cell>
          <cell r="Q233" t="str">
            <v>1180 AS  AMSTELVEEN</v>
          </cell>
        </row>
        <row r="234">
          <cell r="B234" t="str">
            <v>22/220226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2687386.85</v>
          </cell>
          <cell r="K234">
            <v>0</v>
          </cell>
          <cell r="L234">
            <v>0</v>
          </cell>
          <cell r="N234" t="str">
            <v>22/220226</v>
          </cell>
          <cell r="O234" t="str">
            <v>STICHTING BESTE ZORG</v>
          </cell>
          <cell r="P234" t="str">
            <v>Postbus 601</v>
          </cell>
          <cell r="Q234" t="str">
            <v>3700 AP  ZEIST</v>
          </cell>
        </row>
        <row r="235">
          <cell r="B235" t="str">
            <v>22/220229</v>
          </cell>
          <cell r="D235">
            <v>0</v>
          </cell>
          <cell r="E235">
            <v>0</v>
          </cell>
          <cell r="F235">
            <v>50730.38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 t="str">
            <v>22/220229</v>
          </cell>
          <cell r="O235" t="str">
            <v>Stichting Alert Diagnostisch Hartcentrum</v>
          </cell>
          <cell r="P235" t="str">
            <v>Frederik Hendrikstraat 47</v>
          </cell>
          <cell r="Q235" t="str">
            <v>1052 HK  AMSTERDAM</v>
          </cell>
        </row>
        <row r="236">
          <cell r="B236" t="str">
            <v>22/220234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14398.47</v>
          </cell>
          <cell r="K236">
            <v>0</v>
          </cell>
          <cell r="L236">
            <v>0</v>
          </cell>
          <cell r="N236" t="str">
            <v>22/220234</v>
          </cell>
          <cell r="O236" t="str">
            <v>OPTIMAL CARE ROTTERDAM BV</v>
          </cell>
          <cell r="P236" t="str">
            <v>Hoofdweg 60 A</v>
          </cell>
          <cell r="Q236" t="str">
            <v>3067 GH  ROTTERDAM</v>
          </cell>
        </row>
        <row r="237">
          <cell r="B237" t="str">
            <v>22/220236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3782.93</v>
          </cell>
          <cell r="K237">
            <v>0</v>
          </cell>
          <cell r="L237">
            <v>0</v>
          </cell>
          <cell r="N237" t="str">
            <v>22/220236</v>
          </cell>
          <cell r="O237" t="str">
            <v>STICHTING MEDISCH CENTRUM MIDDEN NEDERLAND</v>
          </cell>
          <cell r="P237" t="str">
            <v>Naarderpoort 2 A</v>
          </cell>
          <cell r="Q237" t="str">
            <v>1411 MA  NAARDEN</v>
          </cell>
        </row>
        <row r="238">
          <cell r="B238" t="str">
            <v>22/220238</v>
          </cell>
          <cell r="D238">
            <v>0</v>
          </cell>
          <cell r="E238">
            <v>0</v>
          </cell>
          <cell r="F238">
            <v>5602.12</v>
          </cell>
          <cell r="G238">
            <v>82.2</v>
          </cell>
          <cell r="H238">
            <v>0</v>
          </cell>
          <cell r="I238">
            <v>0</v>
          </cell>
          <cell r="J238">
            <v>51057.52</v>
          </cell>
          <cell r="K238">
            <v>0</v>
          </cell>
          <cell r="L238">
            <v>0</v>
          </cell>
          <cell r="N238" t="str">
            <v>22/220238</v>
          </cell>
          <cell r="O238" t="str">
            <v>STICHTING OOG VOOR ZORG</v>
          </cell>
          <cell r="P238" t="str">
            <v>Gildestraat 10</v>
          </cell>
          <cell r="Q238" t="str">
            <v>1704 AG  HEERHUGOWAARD</v>
          </cell>
        </row>
        <row r="239">
          <cell r="B239" t="str">
            <v>22/220239</v>
          </cell>
          <cell r="D239">
            <v>0</v>
          </cell>
          <cell r="E239">
            <v>0</v>
          </cell>
          <cell r="F239">
            <v>0</v>
          </cell>
          <cell r="G239">
            <v>58778.99</v>
          </cell>
          <cell r="H239">
            <v>0</v>
          </cell>
          <cell r="I239">
            <v>0</v>
          </cell>
          <cell r="J239">
            <v>638904.35</v>
          </cell>
          <cell r="K239">
            <v>0</v>
          </cell>
          <cell r="L239">
            <v>0</v>
          </cell>
          <cell r="N239" t="str">
            <v>22/220239</v>
          </cell>
          <cell r="O239" t="str">
            <v>STICHTING OOGKLINIEK DE HORSTEN</v>
          </cell>
          <cell r="P239" t="str">
            <v>Rijksstraatweg 324 B</v>
          </cell>
          <cell r="Q239" t="str">
            <v>2242 AB  WASSENAAR</v>
          </cell>
        </row>
        <row r="240">
          <cell r="B240" t="str">
            <v>22/220240</v>
          </cell>
          <cell r="D240">
            <v>0</v>
          </cell>
          <cell r="E240">
            <v>0</v>
          </cell>
          <cell r="F240">
            <v>2053.6799999999998</v>
          </cell>
          <cell r="G240">
            <v>0</v>
          </cell>
          <cell r="H240">
            <v>0</v>
          </cell>
          <cell r="I240">
            <v>4529.62</v>
          </cell>
          <cell r="J240">
            <v>29535.599999999999</v>
          </cell>
          <cell r="K240">
            <v>0</v>
          </cell>
          <cell r="L240">
            <v>0</v>
          </cell>
          <cell r="N240" t="str">
            <v>22/220240</v>
          </cell>
          <cell r="O240" t="str">
            <v>Vrouwenkliniek Zuidoost</v>
          </cell>
          <cell r="P240" t="str">
            <v>Bijlmerdreef 998</v>
          </cell>
          <cell r="Q240" t="str">
            <v>1103 JT  AMSTERDAM</v>
          </cell>
        </row>
        <row r="241">
          <cell r="B241" t="str">
            <v>22/220244</v>
          </cell>
          <cell r="D241">
            <v>534.5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 t="str">
            <v>22/220244</v>
          </cell>
          <cell r="O241" t="str">
            <v>STICHTING DENTAL CLINICS NEDERLAND</v>
          </cell>
          <cell r="P241" t="str">
            <v>Postbus 1700</v>
          </cell>
          <cell r="Q241" t="str">
            <v>1200 BS  HILVERSUM</v>
          </cell>
        </row>
        <row r="242">
          <cell r="B242" t="str">
            <v>22/220246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387.88</v>
          </cell>
          <cell r="K242">
            <v>0</v>
          </cell>
          <cell r="L242">
            <v>0</v>
          </cell>
          <cell r="N242" t="str">
            <v>22/220246</v>
          </cell>
          <cell r="O242" t="str">
            <v>STICHTING OOGKLINIEK ZUID LIMBURG</v>
          </cell>
          <cell r="P242" t="str">
            <v>Koningsplein 60</v>
          </cell>
          <cell r="Q242" t="str">
            <v>6224 EG  MAASTRICHT</v>
          </cell>
        </row>
        <row r="243">
          <cell r="B243" t="str">
            <v>22/220250</v>
          </cell>
          <cell r="D243">
            <v>0</v>
          </cell>
          <cell r="E243">
            <v>0</v>
          </cell>
          <cell r="F243">
            <v>0</v>
          </cell>
          <cell r="G243">
            <v>837.45</v>
          </cell>
          <cell r="H243">
            <v>0</v>
          </cell>
          <cell r="I243">
            <v>0</v>
          </cell>
          <cell r="J243">
            <v>1380</v>
          </cell>
          <cell r="K243">
            <v>0</v>
          </cell>
          <cell r="L243">
            <v>0</v>
          </cell>
          <cell r="N243" t="str">
            <v>22/220250</v>
          </cell>
          <cell r="O243" t="str">
            <v>ST. OOGHEELKUNDIG MEDISCH CENTRUM TWENTE</v>
          </cell>
          <cell r="P243" t="str">
            <v>Geerdinksweg 139 75</v>
          </cell>
          <cell r="Q243" t="str">
            <v>7555 DL  HENGELO OV</v>
          </cell>
        </row>
        <row r="244">
          <cell r="B244" t="str">
            <v>22/220251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7960.65</v>
          </cell>
          <cell r="K244">
            <v>0</v>
          </cell>
          <cell r="L244">
            <v>0</v>
          </cell>
          <cell r="N244" t="str">
            <v>22/220251</v>
          </cell>
          <cell r="O244" t="str">
            <v>DERMAPARK BV</v>
          </cell>
          <cell r="P244" t="str">
            <v>Hyacintstraat 1</v>
          </cell>
          <cell r="Q244" t="str">
            <v>5402 ZG  UDEN</v>
          </cell>
        </row>
        <row r="245">
          <cell r="B245" t="str">
            <v>22/220252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166610.92000000001</v>
          </cell>
          <cell r="K245">
            <v>0</v>
          </cell>
          <cell r="L245">
            <v>0</v>
          </cell>
          <cell r="N245" t="str">
            <v>22/220252</v>
          </cell>
          <cell r="O245" t="str">
            <v>Stichting Nederlands Centrum voor Plastische Chirurgie</v>
          </cell>
          <cell r="P245" t="str">
            <v>Euromarkt 32</v>
          </cell>
          <cell r="Q245" t="str">
            <v>2408 BL  ALPHEN AAN DEN RIJN</v>
          </cell>
        </row>
        <row r="246">
          <cell r="B246" t="str">
            <v>22/220254</v>
          </cell>
          <cell r="D246">
            <v>0</v>
          </cell>
          <cell r="E246">
            <v>0</v>
          </cell>
          <cell r="F246">
            <v>0</v>
          </cell>
          <cell r="G246">
            <v>102.69</v>
          </cell>
          <cell r="H246">
            <v>0</v>
          </cell>
          <cell r="I246">
            <v>0</v>
          </cell>
          <cell r="J246">
            <v>2425.23</v>
          </cell>
          <cell r="K246">
            <v>0</v>
          </cell>
          <cell r="L246">
            <v>0</v>
          </cell>
          <cell r="N246" t="str">
            <v>22/220254</v>
          </cell>
          <cell r="O246" t="str">
            <v>STICHTING DR. MULKENS KLINIEK</v>
          </cell>
          <cell r="P246" t="str">
            <v>Zandbergsweg 111</v>
          </cell>
          <cell r="Q246" t="str">
            <v>6432 CC  HOENSBROEK</v>
          </cell>
        </row>
        <row r="247">
          <cell r="B247" t="str">
            <v>22/220258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2600</v>
          </cell>
          <cell r="K247">
            <v>0</v>
          </cell>
          <cell r="L247">
            <v>0</v>
          </cell>
          <cell r="N247" t="str">
            <v>22/220258</v>
          </cell>
          <cell r="O247" t="str">
            <v>STICHTING DR. KAPPEL INSTITUUT</v>
          </cell>
          <cell r="P247" t="str">
            <v>Wijnmanlaan 32</v>
          </cell>
          <cell r="Q247" t="str">
            <v>8014 KA  ZWOLLE</v>
          </cell>
        </row>
        <row r="248">
          <cell r="B248" t="str">
            <v>22/220259</v>
          </cell>
          <cell r="D248">
            <v>0</v>
          </cell>
          <cell r="E248">
            <v>0</v>
          </cell>
          <cell r="F248">
            <v>2151.3000000000002</v>
          </cell>
          <cell r="G248">
            <v>9617</v>
          </cell>
          <cell r="H248">
            <v>0</v>
          </cell>
          <cell r="I248">
            <v>0</v>
          </cell>
          <cell r="J248">
            <v>45941.94</v>
          </cell>
          <cell r="K248">
            <v>0</v>
          </cell>
          <cell r="L248">
            <v>0</v>
          </cell>
          <cell r="N248" t="str">
            <v>22/220259</v>
          </cell>
          <cell r="O248" t="str">
            <v>Stichting Xpert Clinics Oogzorg</v>
          </cell>
          <cell r="P248" t="str">
            <v>Huis Ter Heideweg 42</v>
          </cell>
          <cell r="Q248" t="str">
            <v>3705 LZ  ZEIST</v>
          </cell>
        </row>
        <row r="249">
          <cell r="B249" t="str">
            <v>22/220263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187989</v>
          </cell>
          <cell r="K249">
            <v>0</v>
          </cell>
          <cell r="L249">
            <v>0</v>
          </cell>
          <cell r="N249" t="str">
            <v>22/220263</v>
          </cell>
          <cell r="O249" t="str">
            <v>STICHTING MOHS KLINIEKEN</v>
          </cell>
          <cell r="P249" t="str">
            <v>Spuiboulevard 226 B</v>
          </cell>
          <cell r="Q249" t="str">
            <v>3311 GR  DORDRECHT</v>
          </cell>
        </row>
        <row r="250">
          <cell r="B250" t="str">
            <v>22/220264</v>
          </cell>
          <cell r="D250">
            <v>124725.53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 t="str">
            <v>22/220264</v>
          </cell>
          <cell r="O250" t="str">
            <v>STICHTING ORFEOKLINIEK</v>
          </cell>
          <cell r="P250" t="str">
            <v>Orfeoschouw 38</v>
          </cell>
          <cell r="Q250" t="str">
            <v>2726 JG  ZOETERMEER</v>
          </cell>
        </row>
        <row r="251">
          <cell r="B251" t="str">
            <v>22/220268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367.82</v>
          </cell>
          <cell r="J251">
            <v>1290.95</v>
          </cell>
          <cell r="K251">
            <v>0</v>
          </cell>
          <cell r="L251">
            <v>0</v>
          </cell>
          <cell r="N251" t="str">
            <v>22/220268</v>
          </cell>
          <cell r="O251" t="str">
            <v>ST KLINIEK SCHEVENINGEN POLIKLINIEK PRINS WILLEM</v>
          </cell>
          <cell r="P251" t="str">
            <v>Jan van Nassaustraat 125</v>
          </cell>
          <cell r="Q251" t="str">
            <v>2596 BS  'S-GRAVENHAGE</v>
          </cell>
        </row>
        <row r="252">
          <cell r="B252" t="str">
            <v>22/220271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118309.96</v>
          </cell>
          <cell r="J252">
            <v>11412</v>
          </cell>
          <cell r="K252">
            <v>0</v>
          </cell>
          <cell r="L252">
            <v>0</v>
          </cell>
          <cell r="N252" t="str">
            <v>22/220271</v>
          </cell>
          <cell r="O252" t="str">
            <v>STICHTING DE KINDERKLINIEK</v>
          </cell>
          <cell r="P252" t="str">
            <v>Postbus 10053</v>
          </cell>
          <cell r="Q252" t="str">
            <v>1301 AB  ALMERE</v>
          </cell>
        </row>
        <row r="253">
          <cell r="B253" t="str">
            <v>22/220287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545.4</v>
          </cell>
          <cell r="K253">
            <v>0</v>
          </cell>
          <cell r="L253">
            <v>0</v>
          </cell>
          <cell r="N253" t="str">
            <v>22/220287</v>
          </cell>
          <cell r="O253" t="str">
            <v>STICHTING OOGZIEKENHUIS EINDHOVEN</v>
          </cell>
          <cell r="P253" t="str">
            <v>Markt 16 A</v>
          </cell>
          <cell r="Q253" t="str">
            <v>5688 AJ  OIRSCHOT</v>
          </cell>
        </row>
        <row r="254">
          <cell r="B254" t="str">
            <v>22/220288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744119</v>
          </cell>
          <cell r="K254">
            <v>0</v>
          </cell>
          <cell r="L254">
            <v>0</v>
          </cell>
          <cell r="N254" t="str">
            <v>22/220288</v>
          </cell>
          <cell r="O254" t="str">
            <v>DIAPRIVA BUITENVELDERT BV</v>
          </cell>
          <cell r="P254" t="str">
            <v>Egelenburg 73 75</v>
          </cell>
          <cell r="Q254" t="str">
            <v>1081 GJ  AMSTERDAM</v>
          </cell>
        </row>
        <row r="255">
          <cell r="B255" t="str">
            <v>22/220291</v>
          </cell>
          <cell r="D255">
            <v>0</v>
          </cell>
          <cell r="E255">
            <v>0</v>
          </cell>
          <cell r="F255">
            <v>221.24</v>
          </cell>
          <cell r="G255">
            <v>0</v>
          </cell>
          <cell r="H255">
            <v>0</v>
          </cell>
          <cell r="I255">
            <v>0</v>
          </cell>
          <cell r="J255">
            <v>16681.63</v>
          </cell>
          <cell r="K255">
            <v>0</v>
          </cell>
          <cell r="L255">
            <v>0</v>
          </cell>
          <cell r="N255" t="str">
            <v>22/220291</v>
          </cell>
          <cell r="O255" t="str">
            <v>MEDISCH CENTRUM DE VELUWE B.V.</v>
          </cell>
          <cell r="P255" t="str">
            <v>Loolaan 45</v>
          </cell>
          <cell r="Q255" t="str">
            <v>7314 AE  APELDOORN</v>
          </cell>
        </row>
        <row r="256">
          <cell r="B256" t="str">
            <v>22/220298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3500</v>
          </cell>
          <cell r="K256">
            <v>0</v>
          </cell>
          <cell r="L256">
            <v>0</v>
          </cell>
          <cell r="N256" t="str">
            <v>22/220298</v>
          </cell>
          <cell r="O256" t="str">
            <v>STICHTING EYE P.</v>
          </cell>
          <cell r="P256" t="str">
            <v>Traaij 42</v>
          </cell>
          <cell r="Q256" t="str">
            <v>3971 GP  DRIEBERGEN-RIJSENBURG</v>
          </cell>
        </row>
        <row r="257">
          <cell r="B257" t="str">
            <v>22/220300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2567.1799999999998</v>
          </cell>
          <cell r="K257">
            <v>0</v>
          </cell>
          <cell r="L257">
            <v>0</v>
          </cell>
          <cell r="N257" t="str">
            <v>22/220300</v>
          </cell>
          <cell r="O257" t="str">
            <v>STICHTING INTERMEDICA</v>
          </cell>
          <cell r="P257" t="str">
            <v>Bijsterhuizen 3163</v>
          </cell>
          <cell r="Q257" t="str">
            <v>6604 LV  WIJCHEN</v>
          </cell>
        </row>
        <row r="258">
          <cell r="B258" t="str">
            <v>22/220301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189845.16</v>
          </cell>
          <cell r="K258">
            <v>0</v>
          </cell>
          <cell r="L258">
            <v>0</v>
          </cell>
          <cell r="N258" t="str">
            <v>22/220301</v>
          </cell>
          <cell r="O258" t="str">
            <v>STICHTING THE KNEE CLINIC</v>
          </cell>
          <cell r="P258" t="str">
            <v>Van Zeggelenplein 135</v>
          </cell>
          <cell r="Q258" t="str">
            <v>2032 KG  HAARLEM</v>
          </cell>
        </row>
        <row r="259">
          <cell r="B259" t="str">
            <v>22/220302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35315.339999999997</v>
          </cell>
          <cell r="K259">
            <v>0</v>
          </cell>
          <cell r="L259">
            <v>0</v>
          </cell>
          <cell r="N259" t="str">
            <v>22/220302</v>
          </cell>
          <cell r="O259" t="str">
            <v>STICHTING RUGZORG NEDERLAND</v>
          </cell>
          <cell r="P259" t="str">
            <v>Pascalstraat 24</v>
          </cell>
          <cell r="Q259" t="str">
            <v>6716 AZ  EDE GLD</v>
          </cell>
        </row>
        <row r="260">
          <cell r="B260" t="str">
            <v>22/220304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187302.25</v>
          </cell>
          <cell r="K260">
            <v>0</v>
          </cell>
          <cell r="L260">
            <v>0</v>
          </cell>
          <cell r="N260" t="str">
            <v>22/220304</v>
          </cell>
          <cell r="O260" t="str">
            <v>RKZ DIALYSECENTRUM B.V.</v>
          </cell>
          <cell r="P260" t="str">
            <v>Postbus 124</v>
          </cell>
          <cell r="Q260" t="str">
            <v>5250 AC  VLIJMEN</v>
          </cell>
        </row>
        <row r="261">
          <cell r="B261" t="str">
            <v>22/220306</v>
          </cell>
          <cell r="D261">
            <v>0</v>
          </cell>
          <cell r="E261">
            <v>0</v>
          </cell>
          <cell r="F261">
            <v>0</v>
          </cell>
          <cell r="G261">
            <v>17591.05</v>
          </cell>
          <cell r="H261">
            <v>0</v>
          </cell>
          <cell r="I261">
            <v>0</v>
          </cell>
          <cell r="J261">
            <v>757641.62</v>
          </cell>
          <cell r="K261">
            <v>0</v>
          </cell>
          <cell r="L261">
            <v>0</v>
          </cell>
          <cell r="N261" t="str">
            <v>22/220306</v>
          </cell>
          <cell r="O261" t="str">
            <v>STICHTING OOGHEELKUNDIG CENTRUM HAARLEMMERMEER</v>
          </cell>
          <cell r="P261" t="str">
            <v>Hoofdweg 634</v>
          </cell>
          <cell r="Q261" t="str">
            <v>2132 MK  HOOFDDORP</v>
          </cell>
        </row>
        <row r="262">
          <cell r="B262" t="str">
            <v>22/220321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475</v>
          </cell>
          <cell r="K262">
            <v>0</v>
          </cell>
          <cell r="L262">
            <v>0</v>
          </cell>
          <cell r="N262" t="str">
            <v>22/220321</v>
          </cell>
          <cell r="O262" t="str">
            <v>STICHTING NEDERLANDS KENNISCENTRUM ARBEID &amp; LONGAANDOENINGEN</v>
          </cell>
          <cell r="P262" t="str">
            <v>Postbus 80178</v>
          </cell>
          <cell r="Q262" t="str">
            <v>3508 TD  UTRECHT</v>
          </cell>
        </row>
        <row r="263">
          <cell r="B263" t="str">
            <v>22/220324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229.47</v>
          </cell>
          <cell r="K263">
            <v>0</v>
          </cell>
          <cell r="L263">
            <v>0</v>
          </cell>
          <cell r="N263" t="str">
            <v>22/220324</v>
          </cell>
          <cell r="O263" t="str">
            <v>BEHANDELCENTRUM NEUROLOGIE</v>
          </cell>
          <cell r="P263" t="str">
            <v>Provincialeweg 44</v>
          </cell>
          <cell r="Q263" t="str">
            <v>5503 HG  VELDHOVEN</v>
          </cell>
        </row>
        <row r="264">
          <cell r="B264" t="str">
            <v>22/220330</v>
          </cell>
          <cell r="D264">
            <v>0</v>
          </cell>
          <cell r="E264">
            <v>0</v>
          </cell>
          <cell r="F264">
            <v>289.29000000000002</v>
          </cell>
          <cell r="G264">
            <v>381.98</v>
          </cell>
          <cell r="H264">
            <v>0</v>
          </cell>
          <cell r="I264">
            <v>0</v>
          </cell>
          <cell r="J264">
            <v>125536.42</v>
          </cell>
          <cell r="K264">
            <v>0</v>
          </cell>
          <cell r="L264">
            <v>0</v>
          </cell>
          <cell r="N264" t="str">
            <v>22/220330</v>
          </cell>
          <cell r="O264" t="str">
            <v>STICHTING ALEXANDER MONRO ZIEKENHUIS</v>
          </cell>
          <cell r="P264" t="str">
            <v>Postbus 181</v>
          </cell>
          <cell r="Q264" t="str">
            <v>3720 AD  BILTHOVEN</v>
          </cell>
        </row>
        <row r="265">
          <cell r="B265" t="str">
            <v>22/220336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31273.02</v>
          </cell>
          <cell r="K265">
            <v>0</v>
          </cell>
          <cell r="L265">
            <v>0</v>
          </cell>
          <cell r="N265" t="str">
            <v>22/220336</v>
          </cell>
          <cell r="O265" t="str">
            <v>STICHTING PROCTOS KLINIEKEN</v>
          </cell>
          <cell r="P265" t="str">
            <v>Professor Bronkhorstlaan 10 G 60</v>
          </cell>
          <cell r="Q265" t="str">
            <v>3723 MB  BILTHOVEN</v>
          </cell>
        </row>
        <row r="266">
          <cell r="B266" t="str">
            <v>22/220339</v>
          </cell>
          <cell r="D266">
            <v>0</v>
          </cell>
          <cell r="E266">
            <v>0</v>
          </cell>
          <cell r="F266">
            <v>30.35</v>
          </cell>
          <cell r="G266">
            <v>0</v>
          </cell>
          <cell r="H266">
            <v>0</v>
          </cell>
          <cell r="I266">
            <v>0</v>
          </cell>
          <cell r="J266">
            <v>77660.45</v>
          </cell>
          <cell r="K266">
            <v>0</v>
          </cell>
          <cell r="L266">
            <v>0</v>
          </cell>
          <cell r="N266" t="str">
            <v>22/220339</v>
          </cell>
          <cell r="O266" t="str">
            <v>Bravis Zorg B.V.</v>
          </cell>
          <cell r="P266" t="str">
            <v>Postbus 999</v>
          </cell>
          <cell r="Q266" t="str">
            <v>4700 AZ  ROOSENDAAL</v>
          </cell>
        </row>
        <row r="267">
          <cell r="B267" t="str">
            <v>22/220348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240697.57</v>
          </cell>
          <cell r="K267">
            <v>0</v>
          </cell>
          <cell r="L267">
            <v>0</v>
          </cell>
          <cell r="N267" t="str">
            <v>22/220348</v>
          </cell>
          <cell r="O267" t="str">
            <v>STICHTING NEDERLANDS SLAAPINSTITUUT</v>
          </cell>
          <cell r="P267" t="str">
            <v>Computerweg 4</v>
          </cell>
          <cell r="Q267" t="str">
            <v>3821 AB  AMERSFOORT</v>
          </cell>
        </row>
        <row r="268">
          <cell r="B268" t="str">
            <v>22/220349</v>
          </cell>
          <cell r="D268">
            <v>0</v>
          </cell>
          <cell r="E268">
            <v>0</v>
          </cell>
          <cell r="F268">
            <v>210.63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 t="str">
            <v>22/220349</v>
          </cell>
          <cell r="O268" t="str">
            <v>STICHTING DIASANA B.V.</v>
          </cell>
          <cell r="P268" t="str">
            <v>Postbus 61</v>
          </cell>
          <cell r="Q268" t="str">
            <v>5450 AB  MILL</v>
          </cell>
        </row>
        <row r="269">
          <cell r="B269" t="str">
            <v>22/220356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22524.02</v>
          </cell>
          <cell r="K269">
            <v>0</v>
          </cell>
          <cell r="L269">
            <v>0</v>
          </cell>
          <cell r="N269" t="str">
            <v>22/220356</v>
          </cell>
          <cell r="O269" t="str">
            <v>Stichting Ceulen Klinieken</v>
          </cell>
          <cell r="P269" t="str">
            <v>Postbus 6080</v>
          </cell>
          <cell r="Q269" t="str">
            <v>5700 ET  HELMOND</v>
          </cell>
        </row>
        <row r="270">
          <cell r="B270" t="str">
            <v>22/220359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177470.4</v>
          </cell>
          <cell r="J270">
            <v>0</v>
          </cell>
          <cell r="K270">
            <v>0</v>
          </cell>
          <cell r="L270">
            <v>0</v>
          </cell>
          <cell r="N270" t="str">
            <v>22/220359</v>
          </cell>
          <cell r="O270" t="str">
            <v>WINNOCK ZORG B.V.</v>
          </cell>
          <cell r="P270" t="str">
            <v>Postbus 30514</v>
          </cell>
          <cell r="Q270" t="str">
            <v>3503 AH  UTRECHT</v>
          </cell>
        </row>
        <row r="271">
          <cell r="B271" t="str">
            <v>22/220365</v>
          </cell>
          <cell r="D271">
            <v>0</v>
          </cell>
          <cell r="E271">
            <v>0</v>
          </cell>
          <cell r="F271">
            <v>0</v>
          </cell>
          <cell r="G271">
            <v>2225.58</v>
          </cell>
          <cell r="H271">
            <v>0</v>
          </cell>
          <cell r="I271">
            <v>0</v>
          </cell>
          <cell r="J271">
            <v>146366.28</v>
          </cell>
          <cell r="K271">
            <v>0</v>
          </cell>
          <cell r="L271">
            <v>0</v>
          </cell>
          <cell r="N271" t="str">
            <v>22/220365</v>
          </cell>
          <cell r="O271" t="str">
            <v>STICHTING ZORG BIJ UITSTEK</v>
          </cell>
          <cell r="P271" t="str">
            <v>Postbus 3015</v>
          </cell>
          <cell r="Q271" t="str">
            <v>2700 KJ  ZOETERMEER</v>
          </cell>
        </row>
        <row r="272">
          <cell r="B272" t="str">
            <v>22/220077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35196.33</v>
          </cell>
          <cell r="K272">
            <v>0</v>
          </cell>
          <cell r="L272">
            <v>0</v>
          </cell>
          <cell r="N272" t="str">
            <v>22/220366</v>
          </cell>
          <cell r="O272" t="str">
            <v>MAURITSKLINIEKEN B.V. (DEN HAAG-Louis Couperusplein)</v>
          </cell>
          <cell r="P272" t="str">
            <v>Carnegielaan 4</v>
          </cell>
          <cell r="Q272" t="str">
            <v>2517 KH  'S-GRAVENHAGE</v>
          </cell>
        </row>
        <row r="273">
          <cell r="B273" t="str">
            <v>22/220370</v>
          </cell>
          <cell r="D273">
            <v>0</v>
          </cell>
          <cell r="E273">
            <v>0</v>
          </cell>
          <cell r="F273">
            <v>5171.1000000000004</v>
          </cell>
          <cell r="G273">
            <v>0</v>
          </cell>
          <cell r="H273">
            <v>0</v>
          </cell>
          <cell r="I273">
            <v>0</v>
          </cell>
          <cell r="J273">
            <v>8667.23</v>
          </cell>
          <cell r="K273">
            <v>0</v>
          </cell>
          <cell r="L273">
            <v>0</v>
          </cell>
          <cell r="N273" t="str">
            <v>22/220370</v>
          </cell>
          <cell r="O273" t="str">
            <v>STICHTING DA VINCI KLINIEK</v>
          </cell>
          <cell r="P273" t="str">
            <v>Nieuwendijk 49</v>
          </cell>
          <cell r="Q273" t="str">
            <v>5664 HB  GELDROP</v>
          </cell>
        </row>
        <row r="274">
          <cell r="B274" t="str">
            <v>22/220384</v>
          </cell>
          <cell r="D274">
            <v>0</v>
          </cell>
          <cell r="E274">
            <v>0</v>
          </cell>
          <cell r="F274">
            <v>0</v>
          </cell>
          <cell r="G274">
            <v>8.68</v>
          </cell>
          <cell r="H274">
            <v>0</v>
          </cell>
          <cell r="I274">
            <v>0</v>
          </cell>
          <cell r="J274">
            <v>3295.48</v>
          </cell>
          <cell r="K274">
            <v>0</v>
          </cell>
          <cell r="L274">
            <v>0</v>
          </cell>
          <cell r="N274" t="str">
            <v>22/220384</v>
          </cell>
          <cell r="O274" t="str">
            <v>STICHTING OOGCENTRUM EIBERGEN</v>
          </cell>
          <cell r="P274" t="str">
            <v>Nijverheidsstraat 8 04</v>
          </cell>
          <cell r="Q274" t="str">
            <v>7151 HN  EIBERGEN</v>
          </cell>
        </row>
        <row r="275">
          <cell r="B275" t="str">
            <v>22/220387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537.34</v>
          </cell>
          <cell r="K275">
            <v>0</v>
          </cell>
          <cell r="L275">
            <v>0</v>
          </cell>
          <cell r="N275" t="str">
            <v>22/220387</v>
          </cell>
          <cell r="O275" t="str">
            <v>STICHTING SANAVISIE</v>
          </cell>
          <cell r="P275" t="str">
            <v/>
          </cell>
        </row>
        <row r="276">
          <cell r="B276" t="str">
            <v>22/220391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170957.27</v>
          </cell>
          <cell r="J276">
            <v>0</v>
          </cell>
          <cell r="K276">
            <v>0</v>
          </cell>
          <cell r="L276">
            <v>0</v>
          </cell>
          <cell r="N276" t="str">
            <v>22/220391</v>
          </cell>
          <cell r="O276" t="str">
            <v>OCA ZORG B.V.</v>
          </cell>
          <cell r="P276" t="str">
            <v>Paasheuvelweg 26</v>
          </cell>
          <cell r="Q276" t="str">
            <v>1105 BJ  AMSTERDAM</v>
          </cell>
        </row>
        <row r="277">
          <cell r="B277" t="str">
            <v>22/220394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713.37</v>
          </cell>
          <cell r="J277">
            <v>0</v>
          </cell>
          <cell r="K277">
            <v>0</v>
          </cell>
          <cell r="L277">
            <v>0</v>
          </cell>
          <cell r="N277" t="str">
            <v>22/220394</v>
          </cell>
          <cell r="O277" t="str">
            <v>STICHTING ARATAME HEALTH</v>
          </cell>
          <cell r="P277" t="str">
            <v>CBS-weg 15</v>
          </cell>
          <cell r="Q277" t="str">
            <v>6412 EX  HEERLEN</v>
          </cell>
        </row>
        <row r="278">
          <cell r="B278" t="str">
            <v>22/220400</v>
          </cell>
          <cell r="D278">
            <v>0</v>
          </cell>
          <cell r="E278">
            <v>0</v>
          </cell>
          <cell r="F278">
            <v>0</v>
          </cell>
          <cell r="G278">
            <v>160.58000000000001</v>
          </cell>
          <cell r="H278">
            <v>0</v>
          </cell>
          <cell r="I278">
            <v>0</v>
          </cell>
          <cell r="J278">
            <v>18272.41</v>
          </cell>
          <cell r="K278">
            <v>0</v>
          </cell>
          <cell r="L278">
            <v>0</v>
          </cell>
          <cell r="N278" t="str">
            <v>22/220400</v>
          </cell>
          <cell r="O278" t="str">
            <v>Stichting U-Clinic</v>
          </cell>
          <cell r="P278" t="str">
            <v>Postbus 471</v>
          </cell>
          <cell r="Q278" t="str">
            <v>1400 AL  BUSSUM</v>
          </cell>
        </row>
        <row r="279">
          <cell r="B279" t="str">
            <v>22/220404</v>
          </cell>
          <cell r="D279">
            <v>0</v>
          </cell>
          <cell r="E279">
            <v>0</v>
          </cell>
          <cell r="F279">
            <v>1780.5</v>
          </cell>
          <cell r="G279">
            <v>0</v>
          </cell>
          <cell r="H279">
            <v>0</v>
          </cell>
          <cell r="I279">
            <v>0</v>
          </cell>
          <cell r="J279">
            <v>21020.33</v>
          </cell>
          <cell r="K279">
            <v>0</v>
          </cell>
          <cell r="L279">
            <v>0</v>
          </cell>
          <cell r="N279" t="str">
            <v>22/220404</v>
          </cell>
          <cell r="O279" t="str">
            <v>STICHTING OOGARTSENPRAKTIJK DELFLAND</v>
          </cell>
          <cell r="P279" t="str">
            <v>Ezelsveldlaan 108 A</v>
          </cell>
          <cell r="Q279" t="str">
            <v>2611 DK  DELFT</v>
          </cell>
        </row>
        <row r="280">
          <cell r="B280" t="str">
            <v>22/220406</v>
          </cell>
          <cell r="D280">
            <v>18451.22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 t="str">
            <v>22/220406</v>
          </cell>
          <cell r="O280" t="str">
            <v>STICHTING KLINIEK ZWIJNDRECHT</v>
          </cell>
          <cell r="P280" t="str">
            <v>Hendrik van Naaldwijkstr 38</v>
          </cell>
          <cell r="Q280" t="str">
            <v>2671 BD  NAALDWIJK</v>
          </cell>
        </row>
        <row r="281">
          <cell r="B281" t="str">
            <v>22/220077</v>
          </cell>
          <cell r="D281">
            <v>0</v>
          </cell>
          <cell r="E281">
            <v>0</v>
          </cell>
          <cell r="F281">
            <v>0</v>
          </cell>
          <cell r="G281">
            <v>3032.4</v>
          </cell>
          <cell r="H281">
            <v>0</v>
          </cell>
          <cell r="I281">
            <v>0</v>
          </cell>
          <cell r="J281">
            <v>31153.41</v>
          </cell>
          <cell r="K281">
            <v>0</v>
          </cell>
          <cell r="L281">
            <v>0</v>
          </cell>
          <cell r="N281" t="str">
            <v>22/220412</v>
          </cell>
          <cell r="O281" t="str">
            <v>MAURITSKLINIEKEN B.V. (AMSTERDAM)</v>
          </cell>
          <cell r="P281" t="str">
            <v>Carnegielaan 4</v>
          </cell>
          <cell r="Q281" t="str">
            <v>2517 KH  'S-GRAVENHAGE</v>
          </cell>
        </row>
        <row r="282">
          <cell r="B282" t="str">
            <v>22/220435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1220</v>
          </cell>
          <cell r="K282">
            <v>0</v>
          </cell>
          <cell r="L282">
            <v>0</v>
          </cell>
          <cell r="N282" t="str">
            <v>22/220435</v>
          </cell>
          <cell r="O282" t="str">
            <v>DIALYSECENTRUM RAVENSTEIN BV</v>
          </cell>
          <cell r="P282" t="str">
            <v>De Verver 1 E</v>
          </cell>
          <cell r="Q282" t="str">
            <v>5371 MZ  RAVENSTEIN</v>
          </cell>
        </row>
        <row r="283">
          <cell r="B283" t="str">
            <v>22/220436</v>
          </cell>
          <cell r="D283">
            <v>0</v>
          </cell>
          <cell r="E283">
            <v>0</v>
          </cell>
          <cell r="F283">
            <v>62</v>
          </cell>
          <cell r="G283">
            <v>165.93</v>
          </cell>
          <cell r="H283">
            <v>0</v>
          </cell>
          <cell r="I283">
            <v>3002.08</v>
          </cell>
          <cell r="J283">
            <v>43360.74</v>
          </cell>
          <cell r="K283">
            <v>0</v>
          </cell>
          <cell r="L283">
            <v>0</v>
          </cell>
          <cell r="N283" t="str">
            <v>22/220436</v>
          </cell>
          <cell r="O283" t="str">
            <v>Stichting Medisch Centrum Wetering</v>
          </cell>
          <cell r="P283" t="str">
            <v>Nieuwe Weteringstraat 11</v>
          </cell>
          <cell r="Q283" t="str">
            <v>1017 ZX  AMSTERDAM</v>
          </cell>
        </row>
        <row r="284">
          <cell r="B284" t="str">
            <v>22/220440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6077.98</v>
          </cell>
          <cell r="J284">
            <v>0</v>
          </cell>
          <cell r="K284">
            <v>0</v>
          </cell>
          <cell r="L284">
            <v>0</v>
          </cell>
          <cell r="N284" t="str">
            <v>22/220440</v>
          </cell>
          <cell r="O284" t="str">
            <v>STICHTING MEDISCH CENTRUM VROUW</v>
          </cell>
          <cell r="P284" t="str">
            <v>Geerdinksweg 141</v>
          </cell>
          <cell r="Q284" t="str">
            <v>7555 DL  HENGELO OV</v>
          </cell>
        </row>
        <row r="285">
          <cell r="B285" t="str">
            <v>22/220441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123821.4</v>
          </cell>
          <cell r="J285">
            <v>0</v>
          </cell>
          <cell r="K285">
            <v>0</v>
          </cell>
          <cell r="L285">
            <v>0</v>
          </cell>
          <cell r="N285" t="str">
            <v>22/220441</v>
          </cell>
          <cell r="O285" t="str">
            <v>STICHTING MEDINELLO REVALIDATIE ZORG</v>
          </cell>
          <cell r="P285" t="str">
            <v>Databankweg 2 A</v>
          </cell>
          <cell r="Q285" t="str">
            <v>3821 AL  AMERSFOORT</v>
          </cell>
        </row>
        <row r="286">
          <cell r="B286" t="str">
            <v>22/220442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7918.09</v>
          </cell>
          <cell r="K286">
            <v>0</v>
          </cell>
          <cell r="L286">
            <v>0</v>
          </cell>
          <cell r="N286" t="str">
            <v>22/220442</v>
          </cell>
          <cell r="O286" t="str">
            <v>STICHTING PSYMOTION</v>
          </cell>
          <cell r="P286" t="str">
            <v>Lakenblekerstraat 2</v>
          </cell>
          <cell r="Q286" t="str">
            <v>1431 GG  AALSMEER</v>
          </cell>
        </row>
        <row r="287">
          <cell r="B287" t="str">
            <v>22/220446</v>
          </cell>
          <cell r="D287">
            <v>0</v>
          </cell>
          <cell r="E287">
            <v>0</v>
          </cell>
          <cell r="F287">
            <v>1877.1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 t="str">
            <v>22/220446</v>
          </cell>
          <cell r="O287" t="str">
            <v>STICHTING ANTONIUS HYPERCARE</v>
          </cell>
          <cell r="P287" t="str">
            <v>Kadijk 15</v>
          </cell>
          <cell r="Q287" t="str">
            <v>8531 XH  LEMMER</v>
          </cell>
        </row>
        <row r="288">
          <cell r="B288" t="str">
            <v>22/220449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3468.52</v>
          </cell>
          <cell r="K288">
            <v>0</v>
          </cell>
          <cell r="L288">
            <v>0</v>
          </cell>
          <cell r="N288" t="str">
            <v>22/220449</v>
          </cell>
          <cell r="O288" t="str">
            <v>VISUS</v>
          </cell>
          <cell r="P288" t="str">
            <v>'s-Gravenweg 310</v>
          </cell>
          <cell r="Q288" t="str">
            <v>3062 ZM  ROTTERDAM</v>
          </cell>
        </row>
        <row r="289">
          <cell r="B289" t="str">
            <v>22/220455</v>
          </cell>
          <cell r="D289">
            <v>0</v>
          </cell>
          <cell r="E289">
            <v>0</v>
          </cell>
          <cell r="F289">
            <v>8569.2000000000007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 t="str">
            <v>22/220455</v>
          </cell>
          <cell r="O289" t="str">
            <v>STICHTING MEDISCH CENTRUM HYPERBARE ZUURSTOFTHERAPIE</v>
          </cell>
          <cell r="P289" t="str">
            <v>Postbus 50</v>
          </cell>
          <cell r="Q289" t="str">
            <v>4460 AB  GOES</v>
          </cell>
        </row>
        <row r="290">
          <cell r="B290" t="str">
            <v>22/220459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8602.8700000000008</v>
          </cell>
          <cell r="J290">
            <v>0</v>
          </cell>
          <cell r="K290">
            <v>0</v>
          </cell>
          <cell r="L290">
            <v>0</v>
          </cell>
          <cell r="N290" t="str">
            <v>22/220459</v>
          </cell>
          <cell r="O290" t="str">
            <v>STICHTING HAND EN POLS REVALIDATIE NEDERLAND</v>
          </cell>
          <cell r="P290" t="str">
            <v>Piet Heinstraat 35</v>
          </cell>
          <cell r="Q290" t="str">
            <v>4461 GL  GOES</v>
          </cell>
        </row>
        <row r="291">
          <cell r="B291" t="str">
            <v>22/220464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1263.76</v>
          </cell>
          <cell r="K291">
            <v>0</v>
          </cell>
          <cell r="L291">
            <v>0</v>
          </cell>
          <cell r="N291" t="str">
            <v>22/220464</v>
          </cell>
          <cell r="O291" t="str">
            <v>STICHTING POLIDIRECT (Haarlem)</v>
          </cell>
          <cell r="P291" t="str">
            <v>Industrieweg 5</v>
          </cell>
          <cell r="Q291" t="str">
            <v>2102 LG  HEEMSTEDE</v>
          </cell>
        </row>
        <row r="292">
          <cell r="B292" t="str">
            <v>22/220469</v>
          </cell>
          <cell r="D292">
            <v>0</v>
          </cell>
          <cell r="E292">
            <v>0</v>
          </cell>
          <cell r="F292">
            <v>2840.4</v>
          </cell>
          <cell r="G292">
            <v>0</v>
          </cell>
          <cell r="H292">
            <v>0</v>
          </cell>
          <cell r="I292">
            <v>190.74</v>
          </cell>
          <cell r="J292">
            <v>151331.71</v>
          </cell>
          <cell r="K292">
            <v>0</v>
          </cell>
          <cell r="L292">
            <v>0</v>
          </cell>
          <cell r="N292" t="str">
            <v>22/220469</v>
          </cell>
          <cell r="O292" t="str">
            <v>GYNMEDICAL</v>
          </cell>
          <cell r="P292" t="str">
            <v>Rooseveltstraat 67</v>
          </cell>
          <cell r="Q292" t="str">
            <v>2321 CT  LEIDEN</v>
          </cell>
        </row>
        <row r="293">
          <cell r="B293" t="str">
            <v>22/220471</v>
          </cell>
          <cell r="D293">
            <v>0</v>
          </cell>
          <cell r="E293">
            <v>0</v>
          </cell>
          <cell r="F293">
            <v>12220.53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 t="str">
            <v>22/220471</v>
          </cell>
          <cell r="O293" t="str">
            <v>MEDITTA DIAGNOSTIEK B.V.</v>
          </cell>
          <cell r="P293" t="str">
            <v>Milaanstraat 100</v>
          </cell>
          <cell r="Q293" t="str">
            <v>6135 LH  SITTARD</v>
          </cell>
        </row>
        <row r="294">
          <cell r="B294" t="str">
            <v>22/220472</v>
          </cell>
          <cell r="D294">
            <v>29346.09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 t="str">
            <v>22/220472</v>
          </cell>
          <cell r="O294" t="str">
            <v>MKA Groep BV.</v>
          </cell>
          <cell r="P294" t="str">
            <v>Boulevard Bankert 156 B</v>
          </cell>
          <cell r="Q294" t="str">
            <v>4382 AC  VLISSINGEN</v>
          </cell>
        </row>
        <row r="295">
          <cell r="B295" t="str">
            <v>22/220473</v>
          </cell>
          <cell r="D295">
            <v>0</v>
          </cell>
          <cell r="E295">
            <v>0</v>
          </cell>
          <cell r="F295">
            <v>3650.53</v>
          </cell>
          <cell r="G295">
            <v>0</v>
          </cell>
          <cell r="H295">
            <v>0</v>
          </cell>
          <cell r="I295">
            <v>0</v>
          </cell>
          <cell r="J295">
            <v>110338.87</v>
          </cell>
          <cell r="K295">
            <v>0</v>
          </cell>
          <cell r="L295">
            <v>0</v>
          </cell>
          <cell r="N295" t="str">
            <v>22/220473</v>
          </cell>
          <cell r="O295" t="str">
            <v>STICHTING EUCURA</v>
          </cell>
          <cell r="P295" t="str">
            <v>Randstad 21 77</v>
          </cell>
          <cell r="Q295" t="str">
            <v>1314 BJ  ALMERE</v>
          </cell>
        </row>
        <row r="296">
          <cell r="B296" t="str">
            <v>22/220480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4199.95</v>
          </cell>
          <cell r="J296">
            <v>0</v>
          </cell>
          <cell r="K296">
            <v>0</v>
          </cell>
          <cell r="L296">
            <v>0</v>
          </cell>
          <cell r="N296" t="str">
            <v>22/220480</v>
          </cell>
          <cell r="O296" t="str">
            <v>STICHTING XPERT CLINICS REVALIDATIE</v>
          </cell>
          <cell r="P296" t="str">
            <v>Flight Forum 130</v>
          </cell>
          <cell r="Q296" t="str">
            <v>5657 DD  EINDHOVEN</v>
          </cell>
        </row>
        <row r="297">
          <cell r="B297" t="str">
            <v>22/220501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2586.65</v>
          </cell>
          <cell r="K297">
            <v>0</v>
          </cell>
          <cell r="L297">
            <v>0</v>
          </cell>
          <cell r="N297" t="str">
            <v>22/220501</v>
          </cell>
          <cell r="O297" t="str">
            <v>STICHTING HEARTS4PEOPLE</v>
          </cell>
          <cell r="P297" t="str">
            <v>Courbetstraat 34</v>
          </cell>
          <cell r="Q297" t="str">
            <v>1077 ZV  AMSTERDAM</v>
          </cell>
        </row>
        <row r="298">
          <cell r="B298" t="str">
            <v>22/220529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5465.82</v>
          </cell>
          <cell r="K298">
            <v>0</v>
          </cell>
          <cell r="L298">
            <v>0</v>
          </cell>
          <cell r="N298" t="str">
            <v>22/220529</v>
          </cell>
          <cell r="O298" t="str">
            <v>STICHTING VROUW &amp; KLINIEKEN (Lelystad)</v>
          </cell>
          <cell r="P298" t="str">
            <v>Zaanstraat 6 N</v>
          </cell>
          <cell r="Q298" t="str">
            <v>8226 ND  LELYSTAD</v>
          </cell>
        </row>
        <row r="299">
          <cell r="B299" t="str">
            <v>22/220542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685.87</v>
          </cell>
          <cell r="K299">
            <v>0</v>
          </cell>
          <cell r="L299">
            <v>0</v>
          </cell>
          <cell r="N299" t="str">
            <v>22/220542</v>
          </cell>
          <cell r="O299" t="str">
            <v>ST. KLINIEK VOOR ORTHOPEDISCHE EXPERTISE</v>
          </cell>
          <cell r="P299" t="str">
            <v>Limburghof 13</v>
          </cell>
          <cell r="Q299" t="str">
            <v>1083 AG  AMSTERDAM</v>
          </cell>
        </row>
        <row r="300">
          <cell r="B300" t="str">
            <v>22/220459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1171.26</v>
          </cell>
          <cell r="J300">
            <v>0</v>
          </cell>
          <cell r="K300">
            <v>0</v>
          </cell>
          <cell r="L300">
            <v>0</v>
          </cell>
          <cell r="N300" t="str">
            <v>22/220544</v>
          </cell>
          <cell r="O300" t="str">
            <v>STICHTING HAND- EN POLS REVALIDATIE DORDRECHT</v>
          </cell>
          <cell r="P300" t="str">
            <v>Piet Heinstraat 35</v>
          </cell>
          <cell r="Q300" t="str">
            <v>4461 GL  GOES</v>
          </cell>
        </row>
        <row r="301">
          <cell r="B301" t="str">
            <v>22/220545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5339</v>
          </cell>
          <cell r="K301">
            <v>0</v>
          </cell>
          <cell r="L301">
            <v>0</v>
          </cell>
          <cell r="N301" t="str">
            <v>22/220545</v>
          </cell>
          <cell r="O301" t="str">
            <v>STICHTING SPORT MEDISCH CENTRUM PAPENDAL</v>
          </cell>
          <cell r="P301" t="str">
            <v>Papendallaan 7</v>
          </cell>
          <cell r="Q301" t="str">
            <v>6816 VD  ARNHEM</v>
          </cell>
        </row>
        <row r="302">
          <cell r="B302" t="str">
            <v>22/220548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24667.52</v>
          </cell>
          <cell r="K302">
            <v>0</v>
          </cell>
          <cell r="L302">
            <v>0</v>
          </cell>
          <cell r="N302" t="str">
            <v>22/220548</v>
          </cell>
          <cell r="O302" t="str">
            <v>STICHTING DERMACLINIC BUITENVELDERT</v>
          </cell>
          <cell r="P302" t="str">
            <v>Van Boshuizenstraat 567</v>
          </cell>
          <cell r="Q302" t="str">
            <v>1082 AV  AMSTERDAM</v>
          </cell>
        </row>
        <row r="303">
          <cell r="B303" t="str">
            <v>22/220551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14250</v>
          </cell>
          <cell r="K303">
            <v>0</v>
          </cell>
          <cell r="L303">
            <v>0</v>
          </cell>
          <cell r="N303" t="str">
            <v>22/220551</v>
          </cell>
          <cell r="O303" t="str">
            <v>STICHTING HYPERHIDROSISKLINIEK</v>
          </cell>
          <cell r="P303" t="str">
            <v>Verlengde Hereweg 182</v>
          </cell>
          <cell r="Q303" t="str">
            <v>9722 AM  GRONINGEN</v>
          </cell>
        </row>
        <row r="304">
          <cell r="B304" t="str">
            <v>22/220459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26410.07</v>
          </cell>
          <cell r="J304">
            <v>0</v>
          </cell>
          <cell r="K304">
            <v>0</v>
          </cell>
          <cell r="L304">
            <v>0</v>
          </cell>
          <cell r="N304" t="str">
            <v>22/220557</v>
          </cell>
          <cell r="O304" t="str">
            <v>STICHTING HAND EN POLS REVALIDATIE AMSTERDAM</v>
          </cell>
          <cell r="P304" t="str">
            <v>Piet Heinstraat 35</v>
          </cell>
          <cell r="Q304" t="str">
            <v>4461 GL  GOES</v>
          </cell>
        </row>
        <row r="305">
          <cell r="B305" t="str">
            <v>22/220558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11328.68</v>
          </cell>
          <cell r="K305">
            <v>0</v>
          </cell>
          <cell r="L305">
            <v>0</v>
          </cell>
          <cell r="N305" t="str">
            <v>22/220558</v>
          </cell>
          <cell r="O305" t="str">
            <v>Stichting Gynaecologisch Centrum Alkmaar</v>
          </cell>
          <cell r="P305" t="str">
            <v>Comeniusstraat 3</v>
          </cell>
          <cell r="Q305" t="str">
            <v>1817 MS  ALKMAAR</v>
          </cell>
        </row>
        <row r="306">
          <cell r="B306" t="str">
            <v>22/220566</v>
          </cell>
          <cell r="D306">
            <v>0</v>
          </cell>
          <cell r="E306">
            <v>0</v>
          </cell>
          <cell r="F306">
            <v>556.07000000000005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 t="str">
            <v>22/220566</v>
          </cell>
          <cell r="O306" t="str">
            <v>HUISARTSEN DIAGNOSTISCH BEHANDEL CENTRUM B.V.</v>
          </cell>
          <cell r="P306" t="str">
            <v>Postbus 2524</v>
          </cell>
          <cell r="Q306" t="str">
            <v>6401 DA  HEERLEN</v>
          </cell>
        </row>
        <row r="307">
          <cell r="B307" t="str">
            <v>22/220569</v>
          </cell>
          <cell r="D307">
            <v>711.32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 t="str">
            <v>22/220569</v>
          </cell>
          <cell r="O307" t="str">
            <v>STICHTING KC KLINIEKEN</v>
          </cell>
          <cell r="P307" t="str">
            <v/>
          </cell>
        </row>
        <row r="308">
          <cell r="B308" t="str">
            <v>22/220576</v>
          </cell>
          <cell r="D308">
            <v>0</v>
          </cell>
          <cell r="E308">
            <v>0</v>
          </cell>
          <cell r="F308">
            <v>8510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 t="str">
            <v>22/220576</v>
          </cell>
          <cell r="O308" t="str">
            <v>STICHTING EERSTELIJNS DIAGNOSTIEK NEDERLAND</v>
          </cell>
          <cell r="P308" t="str">
            <v>Hoendiep 1</v>
          </cell>
          <cell r="Q308" t="str">
            <v>9718 TA  GRONINGEN</v>
          </cell>
        </row>
        <row r="309">
          <cell r="B309" t="str">
            <v>22/220582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14429.87</v>
          </cell>
          <cell r="K309">
            <v>0</v>
          </cell>
          <cell r="L309">
            <v>0</v>
          </cell>
          <cell r="N309" t="str">
            <v>22/220582</v>
          </cell>
          <cell r="O309" t="str">
            <v>VENOCARE</v>
          </cell>
          <cell r="P309" t="str">
            <v>Horst 10</v>
          </cell>
          <cell r="Q309" t="str">
            <v>5501 DN  VELDHOVEN</v>
          </cell>
        </row>
        <row r="310">
          <cell r="B310" t="str">
            <v>22/220595</v>
          </cell>
          <cell r="D310">
            <v>0</v>
          </cell>
          <cell r="E310">
            <v>0</v>
          </cell>
          <cell r="F310">
            <v>6975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 t="str">
            <v>22/220595</v>
          </cell>
          <cell r="O310" t="str">
            <v>STICHTING TELEMONITORING NEDERLAND</v>
          </cell>
          <cell r="P310" t="str">
            <v/>
          </cell>
        </row>
        <row r="311">
          <cell r="B311" t="str">
            <v>22/220596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79411.42</v>
          </cell>
          <cell r="J311">
            <v>0</v>
          </cell>
          <cell r="K311">
            <v>0</v>
          </cell>
          <cell r="L311">
            <v>0</v>
          </cell>
          <cell r="N311" t="str">
            <v>22/220596</v>
          </cell>
          <cell r="O311" t="str">
            <v>CENTRUM INTEGRALE REVALIDATIE (CIR) B.V.</v>
          </cell>
          <cell r="P311" t="str">
            <v>Dokter Stolteweg 42</v>
          </cell>
          <cell r="Q311" t="str">
            <v>8025 AX  ZWOLLE</v>
          </cell>
        </row>
        <row r="312">
          <cell r="B312" t="str">
            <v>22/220599</v>
          </cell>
          <cell r="D312">
            <v>0</v>
          </cell>
          <cell r="E312">
            <v>0</v>
          </cell>
          <cell r="F312">
            <v>165.58</v>
          </cell>
          <cell r="G312">
            <v>0</v>
          </cell>
          <cell r="H312">
            <v>0</v>
          </cell>
          <cell r="I312">
            <v>0</v>
          </cell>
          <cell r="J312">
            <v>14705.35</v>
          </cell>
          <cell r="K312">
            <v>0</v>
          </cell>
          <cell r="L312">
            <v>0</v>
          </cell>
          <cell r="N312" t="str">
            <v>22/220599</v>
          </cell>
          <cell r="O312" t="str">
            <v>STICHTING OOGKLINIEK DRECHTSTEDEN</v>
          </cell>
          <cell r="P312" t="str">
            <v>Veerpromenade 22</v>
          </cell>
          <cell r="Q312" t="str">
            <v>3353 HG  PAPENDRECHT</v>
          </cell>
        </row>
        <row r="313">
          <cell r="B313" t="str">
            <v>22/220600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338.49</v>
          </cell>
          <cell r="K313">
            <v>0</v>
          </cell>
          <cell r="L313">
            <v>0</v>
          </cell>
          <cell r="N313" t="str">
            <v>22/220600</v>
          </cell>
          <cell r="O313" t="str">
            <v>STICHTING OOG EN ZORG</v>
          </cell>
          <cell r="P313" t="str">
            <v>Voorstraat 12</v>
          </cell>
          <cell r="Q313" t="str">
            <v>4054 MX  ECHTELD</v>
          </cell>
        </row>
        <row r="314">
          <cell r="B314" t="str">
            <v>22/220606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4863.1499999999996</v>
          </cell>
          <cell r="K314">
            <v>0</v>
          </cell>
          <cell r="L314">
            <v>0</v>
          </cell>
          <cell r="N314" t="str">
            <v>22/220606</v>
          </cell>
          <cell r="O314" t="str">
            <v>STICHTING ALLERGOLOGIE</v>
          </cell>
          <cell r="P314" t="str">
            <v/>
          </cell>
        </row>
        <row r="315">
          <cell r="B315" t="str">
            <v>22/220609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5558.84</v>
          </cell>
          <cell r="K315">
            <v>0</v>
          </cell>
          <cell r="L315">
            <v>0</v>
          </cell>
          <cell r="N315" t="str">
            <v>22/220609</v>
          </cell>
          <cell r="O315" t="str">
            <v>Stichting Andros Clinics</v>
          </cell>
          <cell r="P315" t="str">
            <v>Mr E N van Kleffensstr 5</v>
          </cell>
          <cell r="Q315" t="str">
            <v>6842 CV  ARNHEM</v>
          </cell>
        </row>
        <row r="316">
          <cell r="B316" t="str">
            <v>22/220621</v>
          </cell>
          <cell r="D316">
            <v>1033.56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 t="str">
            <v>22/220621</v>
          </cell>
          <cell r="O316" t="str">
            <v>KAAKCHIRURGISCH CENTRUM BARENDRECHT</v>
          </cell>
          <cell r="P316" t="str">
            <v>Meidoorn 2 A</v>
          </cell>
          <cell r="Q316" t="str">
            <v>2992 VM  BARENDRECHT</v>
          </cell>
        </row>
        <row r="317">
          <cell r="B317" t="str">
            <v>22/220624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4554.8599999999997</v>
          </cell>
          <cell r="K317">
            <v>0</v>
          </cell>
          <cell r="L317">
            <v>0</v>
          </cell>
          <cell r="N317" t="str">
            <v>22/220624</v>
          </cell>
          <cell r="O317" t="str">
            <v>STICHTING HEARTLIFE</v>
          </cell>
          <cell r="P317" t="str">
            <v>Louis Armstronglaan 10</v>
          </cell>
          <cell r="Q317" t="str">
            <v>3543 EB  UTRECHT</v>
          </cell>
        </row>
        <row r="318">
          <cell r="B318" t="str">
            <v>22/220655</v>
          </cell>
          <cell r="D318">
            <v>0</v>
          </cell>
          <cell r="E318">
            <v>0</v>
          </cell>
          <cell r="F318">
            <v>33898.5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 t="str">
            <v>22/220655</v>
          </cell>
          <cell r="O318" t="str">
            <v>STICHTING TELEZORG</v>
          </cell>
          <cell r="P318" t="str">
            <v>Herenweg 43</v>
          </cell>
          <cell r="Q318" t="str">
            <v>3625 AB  BREUKELEVEEN</v>
          </cell>
        </row>
        <row r="319">
          <cell r="B319" t="str">
            <v>22/220126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5494.21</v>
          </cell>
          <cell r="K319">
            <v>0</v>
          </cell>
          <cell r="L319">
            <v>0</v>
          </cell>
          <cell r="N319" t="str">
            <v>22/220656</v>
          </cell>
          <cell r="O319" t="str">
            <v>STICHTING ZBC ZUYDERLAND-EYESCAN (Geleen)</v>
          </cell>
          <cell r="P319" t="str">
            <v>Postbus 5500</v>
          </cell>
          <cell r="Q319" t="str">
            <v>6130 MB  SITTARD</v>
          </cell>
        </row>
        <row r="320">
          <cell r="B320" t="str">
            <v>22/220664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13447.77</v>
          </cell>
          <cell r="J320">
            <v>0</v>
          </cell>
          <cell r="K320">
            <v>0</v>
          </cell>
          <cell r="L320">
            <v>0</v>
          </cell>
          <cell r="N320" t="str">
            <v>22/220664</v>
          </cell>
          <cell r="O320" t="str">
            <v>BELIFE B.V.</v>
          </cell>
          <cell r="P320" t="str">
            <v>Max Euwelaan 72</v>
          </cell>
          <cell r="Q320" t="str">
            <v>3062 MA  ROTTERDAM</v>
          </cell>
        </row>
        <row r="321">
          <cell r="B321" t="str">
            <v>22/220665</v>
          </cell>
          <cell r="D321">
            <v>1176.06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 t="str">
            <v>22/220665</v>
          </cell>
          <cell r="O321" t="str">
            <v>STICHTING TANDZORG CHIRURGIE</v>
          </cell>
          <cell r="P321" t="str">
            <v>Mathenesserlaan 194 A</v>
          </cell>
          <cell r="Q321" t="str">
            <v>3014 HE  ROTTERDAM</v>
          </cell>
        </row>
        <row r="322">
          <cell r="B322" t="str">
            <v>22/220685</v>
          </cell>
          <cell r="D322">
            <v>4596.49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 t="str">
            <v>22/220685</v>
          </cell>
          <cell r="O322" t="str">
            <v>STICHTING CURA CLINIC</v>
          </cell>
          <cell r="P322" t="str">
            <v>Brouwersweg 100</v>
          </cell>
          <cell r="Q322" t="str">
            <v>6216 EG  MAASTRICHT</v>
          </cell>
        </row>
        <row r="323">
          <cell r="B323" t="str">
            <v>22/220459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31016.400000000001</v>
          </cell>
          <cell r="J323">
            <v>0</v>
          </cell>
          <cell r="K323">
            <v>0</v>
          </cell>
          <cell r="L323">
            <v>0</v>
          </cell>
          <cell r="N323" t="str">
            <v>22/220686</v>
          </cell>
          <cell r="O323" t="str">
            <v>STICHTING HAND EN POLS REVALIDATIE GOUDA</v>
          </cell>
          <cell r="P323" t="str">
            <v>Piet Heinstraat 35</v>
          </cell>
          <cell r="Q323" t="str">
            <v>4461 GL  GOES</v>
          </cell>
        </row>
        <row r="324">
          <cell r="B324" t="str">
            <v>22/220688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16831.18</v>
          </cell>
          <cell r="K324">
            <v>0</v>
          </cell>
          <cell r="L324">
            <v>0</v>
          </cell>
          <cell r="N324" t="str">
            <v>22/220688</v>
          </cell>
          <cell r="O324" t="str">
            <v>Stichting Kliniek Dermatologie Amsterdam De Bliek Kuijken en Laane</v>
          </cell>
          <cell r="P324" t="str">
            <v>Frederik Hendrikstraat 118 H</v>
          </cell>
          <cell r="Q324" t="str">
            <v>1052 JB  AMSTERDAM</v>
          </cell>
        </row>
        <row r="325">
          <cell r="B325" t="str">
            <v>22/220690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28877.95</v>
          </cell>
          <cell r="J325">
            <v>2982.74</v>
          </cell>
          <cell r="K325">
            <v>0</v>
          </cell>
          <cell r="L325">
            <v>0</v>
          </cell>
          <cell r="N325" t="str">
            <v>22/220690</v>
          </cell>
          <cell r="O325" t="str">
            <v>Stichting Revalidatiegeneeskunde Nederland</v>
          </cell>
          <cell r="P325" t="str">
            <v>Zonnebloemstraat 53</v>
          </cell>
          <cell r="Q325" t="str">
            <v>4461 PK  GOES</v>
          </cell>
        </row>
        <row r="326">
          <cell r="B326" t="str">
            <v>22/220699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3985.71</v>
          </cell>
          <cell r="J326">
            <v>0</v>
          </cell>
          <cell r="K326">
            <v>0</v>
          </cell>
          <cell r="L326">
            <v>0</v>
          </cell>
          <cell r="N326" t="str">
            <v>22/220699</v>
          </cell>
          <cell r="O326" t="str">
            <v>STICHTING REVALIDE</v>
          </cell>
          <cell r="P326" t="str">
            <v>Atoomweg 63</v>
          </cell>
          <cell r="Q326" t="str">
            <v>3542 AA  UTRECHT</v>
          </cell>
        </row>
        <row r="327">
          <cell r="B327" t="str">
            <v>22/220703</v>
          </cell>
          <cell r="D327">
            <v>0</v>
          </cell>
          <cell r="E327">
            <v>0</v>
          </cell>
          <cell r="F327">
            <v>0</v>
          </cell>
          <cell r="G327">
            <v>3216.32</v>
          </cell>
          <cell r="H327">
            <v>0</v>
          </cell>
          <cell r="I327">
            <v>13121.95</v>
          </cell>
          <cell r="J327">
            <v>0</v>
          </cell>
          <cell r="K327">
            <v>0</v>
          </cell>
          <cell r="L327">
            <v>0</v>
          </cell>
          <cell r="N327" t="str">
            <v>22/220703</v>
          </cell>
          <cell r="O327" t="str">
            <v>STICHTING FERTILITEITSZORG ZUID NEDERLAND</v>
          </cell>
          <cell r="P327" t="str">
            <v>Ripseweg 9</v>
          </cell>
          <cell r="Q327" t="str">
            <v>5424 SM  ELSENDORP</v>
          </cell>
        </row>
        <row r="328">
          <cell r="B328" t="str">
            <v>22/220459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24646.58</v>
          </cell>
          <cell r="J328">
            <v>0</v>
          </cell>
          <cell r="K328">
            <v>0</v>
          </cell>
          <cell r="L328">
            <v>0</v>
          </cell>
          <cell r="N328" t="str">
            <v>22/220713</v>
          </cell>
          <cell r="O328" t="str">
            <v>STICHTING HAND EN POLS REVALIDATIE DEN HAAG</v>
          </cell>
          <cell r="P328" t="str">
            <v>Piet Heinstraat 35</v>
          </cell>
          <cell r="Q328" t="str">
            <v>4461 GL  GOES</v>
          </cell>
        </row>
        <row r="329">
          <cell r="B329" t="str">
            <v>22/220727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48738.79</v>
          </cell>
          <cell r="K329">
            <v>0</v>
          </cell>
          <cell r="L329">
            <v>0</v>
          </cell>
          <cell r="N329" t="str">
            <v>22/220727</v>
          </cell>
          <cell r="O329" t="str">
            <v>STICHTING POLIDIRECT (Amsterdam)</v>
          </cell>
          <cell r="P329" t="str">
            <v>Industrieweg 5</v>
          </cell>
          <cell r="Q329" t="str">
            <v>2102 LG  HEEMSTEDE</v>
          </cell>
        </row>
        <row r="330">
          <cell r="B330" t="str">
            <v>22/220728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4757.87</v>
          </cell>
          <cell r="K330">
            <v>0</v>
          </cell>
          <cell r="L330">
            <v>0</v>
          </cell>
          <cell r="N330" t="str">
            <v>22/220728</v>
          </cell>
          <cell r="O330" t="str">
            <v>STICHTING POLIDIRECT (TILBURG, PRINSENHOEVEN)</v>
          </cell>
          <cell r="P330" t="str">
            <v>Industrieweg 5</v>
          </cell>
          <cell r="Q330" t="str">
            <v>2102 LG  HEEMSTEDE</v>
          </cell>
        </row>
        <row r="331">
          <cell r="B331" t="str">
            <v>22/220731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339.52</v>
          </cell>
          <cell r="J331">
            <v>0</v>
          </cell>
          <cell r="K331">
            <v>0</v>
          </cell>
          <cell r="L331">
            <v>0</v>
          </cell>
          <cell r="N331" t="str">
            <v>22/220731</v>
          </cell>
          <cell r="O331" t="str">
            <v>STICHTING KINDERTHERAPEUTICUM ZEIST</v>
          </cell>
          <cell r="P331" t="str">
            <v>Wilhelminalaan 51</v>
          </cell>
          <cell r="Q331" t="str">
            <v>3701 BG  ZEIST</v>
          </cell>
        </row>
        <row r="332">
          <cell r="B332" t="str">
            <v>22/220748</v>
          </cell>
          <cell r="D332">
            <v>0</v>
          </cell>
          <cell r="E332">
            <v>0</v>
          </cell>
          <cell r="F332">
            <v>424.22</v>
          </cell>
          <cell r="G332">
            <v>54.76</v>
          </cell>
          <cell r="H332">
            <v>0</v>
          </cell>
          <cell r="I332">
            <v>0</v>
          </cell>
          <cell r="J332">
            <v>10277.209999999999</v>
          </cell>
          <cell r="K332">
            <v>0</v>
          </cell>
          <cell r="L332">
            <v>0</v>
          </cell>
          <cell r="N332" t="str">
            <v>22/220748</v>
          </cell>
          <cell r="O332" t="str">
            <v>STICHTING OOG EN WELZIJN</v>
          </cell>
          <cell r="P332" t="str">
            <v>Birdaarderstraatweg 72 J</v>
          </cell>
          <cell r="Q332" t="str">
            <v>9101 DC  DOKKUM</v>
          </cell>
        </row>
        <row r="333">
          <cell r="B333" t="str">
            <v>22/220754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1871.29</v>
          </cell>
          <cell r="K333">
            <v>0</v>
          </cell>
          <cell r="L333">
            <v>0</v>
          </cell>
          <cell r="N333" t="str">
            <v>22/220754</v>
          </cell>
          <cell r="O333" t="str">
            <v>STICHTING POLIDIRECT (RAVENSTEIN)</v>
          </cell>
          <cell r="P333" t="str">
            <v>Industrieweg 5</v>
          </cell>
          <cell r="Q333" t="str">
            <v>2102 LG  HEEMSTEDE</v>
          </cell>
        </row>
        <row r="334">
          <cell r="B334" t="str">
            <v>22/220755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155.96</v>
          </cell>
          <cell r="K334">
            <v>0</v>
          </cell>
          <cell r="L334">
            <v>0</v>
          </cell>
          <cell r="N334" t="str">
            <v>22/220755</v>
          </cell>
          <cell r="O334" t="str">
            <v>MEMPHYS B.V.</v>
          </cell>
          <cell r="P334" t="str">
            <v>Vlietweg 17 E</v>
          </cell>
          <cell r="Q334" t="str">
            <v>2266 KA  LEIDSCHENDAM</v>
          </cell>
        </row>
        <row r="335">
          <cell r="B335" t="str">
            <v>22/220757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7947.18</v>
          </cell>
          <cell r="K335">
            <v>0</v>
          </cell>
          <cell r="L335">
            <v>0</v>
          </cell>
          <cell r="N335" t="str">
            <v>22/220757</v>
          </cell>
          <cell r="O335" t="str">
            <v>STICHTING PARKSTAD KLINIEKEN</v>
          </cell>
          <cell r="P335" t="str">
            <v/>
          </cell>
        </row>
        <row r="336">
          <cell r="B336" t="str">
            <v>22/220760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3427.64</v>
          </cell>
          <cell r="J336">
            <v>0</v>
          </cell>
          <cell r="K336">
            <v>0</v>
          </cell>
          <cell r="L336">
            <v>0</v>
          </cell>
          <cell r="N336" t="str">
            <v>22/220760</v>
          </cell>
          <cell r="O336" t="str">
            <v>STICHTING NORDIC HEALTH</v>
          </cell>
          <cell r="P336" t="str">
            <v>Barkentijn 31</v>
          </cell>
          <cell r="Q336" t="str">
            <v>1132 GD  VOLENDAM</v>
          </cell>
        </row>
        <row r="337">
          <cell r="B337" t="str">
            <v>22/220769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24108.31</v>
          </cell>
          <cell r="K337">
            <v>0</v>
          </cell>
          <cell r="L337">
            <v>0</v>
          </cell>
          <cell r="N337" t="str">
            <v>22/220769</v>
          </cell>
          <cell r="O337" t="str">
            <v>STICHTING TRANSMURALE SPECIALISTISCHE ZORG DOKKUM</v>
          </cell>
          <cell r="P337" t="str">
            <v>Postbus 12003</v>
          </cell>
          <cell r="Q337" t="str">
            <v>3501 AA  UTRECHT</v>
          </cell>
        </row>
        <row r="338">
          <cell r="B338" t="str">
            <v>22/220771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3864.16</v>
          </cell>
          <cell r="K338">
            <v>0</v>
          </cell>
          <cell r="L338">
            <v>0</v>
          </cell>
          <cell r="N338" t="str">
            <v>22/220771</v>
          </cell>
          <cell r="O338" t="str">
            <v>STICHTING DERMAZUID</v>
          </cell>
          <cell r="P338" t="str">
            <v>Clavecymbelstraat 35</v>
          </cell>
          <cell r="Q338" t="str">
            <v>6217 CR  MAASTRICHT</v>
          </cell>
        </row>
        <row r="339">
          <cell r="B339" t="str">
            <v>22/220775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56858.81</v>
          </cell>
          <cell r="J339">
            <v>0</v>
          </cell>
          <cell r="K339">
            <v>0</v>
          </cell>
          <cell r="L339">
            <v>0</v>
          </cell>
          <cell r="N339" t="str">
            <v>22/220775</v>
          </cell>
          <cell r="O339" t="str">
            <v>REVALIDATIECENTRUM DRECHTSTEDEN EN HAAGLANDEN</v>
          </cell>
          <cell r="P339" t="str">
            <v>Berkenhof 100</v>
          </cell>
          <cell r="Q339" t="str">
            <v>3319 WB  DORDRECHT</v>
          </cell>
        </row>
        <row r="340">
          <cell r="B340" t="str">
            <v>22/220776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57425.760000000002</v>
          </cell>
          <cell r="K340">
            <v>0</v>
          </cell>
          <cell r="L340">
            <v>0</v>
          </cell>
          <cell r="N340" t="str">
            <v>22/220776</v>
          </cell>
          <cell r="O340" t="str">
            <v>STICHTING MEDISCH CENTRUM BLOEMENDAAL</v>
          </cell>
          <cell r="P340" t="str">
            <v>Zomerzorgerlaan 50</v>
          </cell>
          <cell r="Q340" t="str">
            <v>2061 CX  BLOEMENDAAL</v>
          </cell>
        </row>
        <row r="341">
          <cell r="B341" t="str">
            <v>22/220779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14289.88</v>
          </cell>
          <cell r="K341">
            <v>0</v>
          </cell>
          <cell r="L341">
            <v>0</v>
          </cell>
          <cell r="N341" t="str">
            <v>22/220779</v>
          </cell>
          <cell r="O341" t="str">
            <v>Berne Kliniek</v>
          </cell>
          <cell r="P341" t="str">
            <v>Nistelrodeseweg 10</v>
          </cell>
          <cell r="Q341" t="str">
            <v>5406 PT  UDEN</v>
          </cell>
        </row>
        <row r="342">
          <cell r="B342" t="str">
            <v>22/220769</v>
          </cell>
          <cell r="D342">
            <v>0</v>
          </cell>
          <cell r="E342">
            <v>0</v>
          </cell>
          <cell r="F342">
            <v>2949.81</v>
          </cell>
          <cell r="G342">
            <v>0</v>
          </cell>
          <cell r="H342">
            <v>0</v>
          </cell>
          <cell r="I342">
            <v>0</v>
          </cell>
          <cell r="J342">
            <v>9493.2000000000007</v>
          </cell>
          <cell r="K342">
            <v>0</v>
          </cell>
          <cell r="L342">
            <v>0</v>
          </cell>
          <cell r="N342" t="str">
            <v>22/220785</v>
          </cell>
          <cell r="O342" t="str">
            <v>Stichting DCA (DC Klinieken Dokkum B.V.)</v>
          </cell>
          <cell r="P342" t="str">
            <v>Postbus 60177</v>
          </cell>
          <cell r="Q342" t="str">
            <v>1320 AE  ALMERE</v>
          </cell>
        </row>
        <row r="343">
          <cell r="B343" t="str">
            <v>22/220787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225486.71</v>
          </cell>
          <cell r="K343">
            <v>0</v>
          </cell>
          <cell r="L343">
            <v>0</v>
          </cell>
          <cell r="N343" t="str">
            <v>22/220787</v>
          </cell>
          <cell r="O343" t="str">
            <v>Eisenhower Kliniek (European Private Healthcare Clinics B.V.)</v>
          </cell>
          <cell r="P343" t="str">
            <v>Eisenhowerlaan 77 F</v>
          </cell>
          <cell r="Q343" t="str">
            <v>2517 KK  'S-GRAVENHAGE</v>
          </cell>
        </row>
        <row r="344">
          <cell r="B344" t="str">
            <v>22/220794</v>
          </cell>
          <cell r="D344">
            <v>7539.12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 t="str">
            <v>22/220794</v>
          </cell>
          <cell r="O344" t="str">
            <v>STICHTING MKA-CHIRURGIE NOORD-HOLLAND NOORD</v>
          </cell>
          <cell r="P344" t="str">
            <v>Wilhelminalaan 12</v>
          </cell>
          <cell r="Q344" t="str">
            <v>1815 JD  ALKMAAR</v>
          </cell>
        </row>
        <row r="345">
          <cell r="B345" t="str">
            <v>22/220796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607.5</v>
          </cell>
          <cell r="K345">
            <v>0</v>
          </cell>
          <cell r="L345">
            <v>0</v>
          </cell>
          <cell r="N345" t="str">
            <v>22/220796</v>
          </cell>
          <cell r="O345" t="str">
            <v>STICHTING URONET</v>
          </cell>
          <cell r="P345" t="str">
            <v/>
          </cell>
        </row>
        <row r="346">
          <cell r="B346" t="str">
            <v>22/220799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337.82</v>
          </cell>
          <cell r="K346">
            <v>0</v>
          </cell>
          <cell r="L346">
            <v>0</v>
          </cell>
          <cell r="N346" t="str">
            <v>22/220799</v>
          </cell>
          <cell r="O346" t="str">
            <v>PHIZI</v>
          </cell>
          <cell r="P346" t="str">
            <v>Laan van Kronenburg 14</v>
          </cell>
          <cell r="Q346" t="str">
            <v>1183 AS  AMSTELVEEN</v>
          </cell>
        </row>
        <row r="347">
          <cell r="B347" t="str">
            <v>22/220802</v>
          </cell>
          <cell r="D347">
            <v>59196.55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 t="str">
            <v>22/220802</v>
          </cell>
          <cell r="O347" t="str">
            <v>Stichting Haaglanden Clinics</v>
          </cell>
          <cell r="P347" t="str">
            <v>Nieuwe Parklaan 11</v>
          </cell>
          <cell r="Q347" t="str">
            <v>2597 LA  'S-GRAVENHAGE</v>
          </cell>
        </row>
        <row r="348">
          <cell r="B348" t="str">
            <v>22/220808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14854.84</v>
          </cell>
          <cell r="K348">
            <v>0</v>
          </cell>
          <cell r="L348">
            <v>0</v>
          </cell>
          <cell r="N348" t="str">
            <v>22/220808</v>
          </cell>
          <cell r="O348" t="str">
            <v>STICHTING MEDISCH CENTRUM BLOEMENDAAL DERMATOLOGIE</v>
          </cell>
          <cell r="P348" t="str">
            <v>Zomerzorgerlaan 50</v>
          </cell>
          <cell r="Q348" t="str">
            <v>2061 CX  BLOEMENDAAL</v>
          </cell>
        </row>
        <row r="349">
          <cell r="B349" t="str">
            <v>22/220815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740606.14</v>
          </cell>
          <cell r="K349">
            <v>0</v>
          </cell>
          <cell r="L349">
            <v>0</v>
          </cell>
          <cell r="N349" t="str">
            <v>22/220815</v>
          </cell>
          <cell r="O349" t="str">
            <v>STICHTING XPERT CLINIC</v>
          </cell>
          <cell r="P349" t="str">
            <v>Flight Forum 130</v>
          </cell>
          <cell r="Q349" t="str">
            <v>5657 DD  EINDHOVEN</v>
          </cell>
        </row>
        <row r="350">
          <cell r="B350" t="str">
            <v>22/220815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29925</v>
          </cell>
          <cell r="K350">
            <v>0</v>
          </cell>
          <cell r="L350">
            <v>0</v>
          </cell>
          <cell r="N350" t="str">
            <v>22/220816</v>
          </cell>
          <cell r="O350" t="str">
            <v>STICHTING VELTHUIS KLINIEK</v>
          </cell>
          <cell r="P350" t="str">
            <v>Flight Forum 130</v>
          </cell>
          <cell r="Q350" t="str">
            <v>5657 DD  EINDHOVEN</v>
          </cell>
        </row>
        <row r="351">
          <cell r="B351" t="str">
            <v>22/220815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79985</v>
          </cell>
          <cell r="K351">
            <v>0</v>
          </cell>
          <cell r="L351">
            <v>0</v>
          </cell>
          <cell r="N351" t="str">
            <v>22/220817</v>
          </cell>
          <cell r="O351" t="str">
            <v>STICHTING XPERT CLINICS PROCTOLOGIE</v>
          </cell>
          <cell r="P351" t="str">
            <v>Flight Forum 130</v>
          </cell>
          <cell r="Q351" t="str">
            <v>5657 DD  EINDHOVEN</v>
          </cell>
        </row>
        <row r="352">
          <cell r="B352" t="str">
            <v>22/220819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86718.05</v>
          </cell>
          <cell r="K352">
            <v>0</v>
          </cell>
          <cell r="L352">
            <v>0</v>
          </cell>
          <cell r="N352" t="str">
            <v>22/220819</v>
          </cell>
          <cell r="O352" t="str">
            <v>Stichting Ruysdael Clinics</v>
          </cell>
          <cell r="P352" t="str">
            <v>Ruysdaelstraat 49 A 1</v>
          </cell>
          <cell r="Q352" t="str">
            <v>1071 XA  AMSTERDAM</v>
          </cell>
        </row>
        <row r="353">
          <cell r="B353" t="str">
            <v>22/220820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1478.5</v>
          </cell>
          <cell r="K353">
            <v>0</v>
          </cell>
          <cell r="L353">
            <v>0</v>
          </cell>
          <cell r="N353" t="str">
            <v>22/220820</v>
          </cell>
          <cell r="O353" t="str">
            <v>STICHTING SPORTGENEESKUNDE MIDDEN NEDERLAND</v>
          </cell>
          <cell r="P353" t="str">
            <v>Softwareweg 7</v>
          </cell>
          <cell r="Q353" t="str">
            <v>3821 BN  AMERSFOORT</v>
          </cell>
        </row>
        <row r="354">
          <cell r="B354" t="str">
            <v>22/220824</v>
          </cell>
          <cell r="D354">
            <v>407.32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 t="str">
            <v>22/220824</v>
          </cell>
          <cell r="O354" t="str">
            <v>STICHTING MKA ROTTERDAM</v>
          </cell>
          <cell r="P354" t="str">
            <v>Admiraal de Ruyterweg 245</v>
          </cell>
          <cell r="Q354" t="str">
            <v>3031 AA  ROTTERDAM</v>
          </cell>
        </row>
        <row r="355">
          <cell r="B355" t="str">
            <v>22/220825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9880.2800000000007</v>
          </cell>
          <cell r="K355">
            <v>0</v>
          </cell>
          <cell r="L355">
            <v>0</v>
          </cell>
          <cell r="N355" t="str">
            <v>22/220825</v>
          </cell>
          <cell r="O355" t="str">
            <v>STICHTING SPORTKLINIEKEN NEDERLAND</v>
          </cell>
          <cell r="P355" t="str">
            <v>Eosstraat 9 2</v>
          </cell>
          <cell r="Q355" t="str">
            <v>1076 DK  AMSTERDAM</v>
          </cell>
        </row>
        <row r="356">
          <cell r="B356" t="str">
            <v>22/220841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38933.800000000003</v>
          </cell>
          <cell r="K356">
            <v>0</v>
          </cell>
          <cell r="L356">
            <v>0</v>
          </cell>
          <cell r="N356" t="str">
            <v>22/220841</v>
          </cell>
          <cell r="O356" t="str">
            <v>STICHTING SANDSTEP KLINIEKEN</v>
          </cell>
          <cell r="P356" t="str">
            <v>Biltseweg 14</v>
          </cell>
          <cell r="Q356" t="str">
            <v>3735 ME  BOSCH EN DUIN</v>
          </cell>
        </row>
        <row r="357">
          <cell r="B357" t="str">
            <v>22/220842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1048.17</v>
          </cell>
          <cell r="K357">
            <v>0</v>
          </cell>
          <cell r="L357">
            <v>0</v>
          </cell>
          <cell r="N357" t="str">
            <v>22/220842</v>
          </cell>
          <cell r="O357" t="str">
            <v>STICHTING ZBC SPORTGENEESKUNDE NOORD</v>
          </cell>
          <cell r="P357" t="str">
            <v>Postbus 272</v>
          </cell>
          <cell r="Q357" t="str">
            <v>8440 AG  HEERENVEEN</v>
          </cell>
        </row>
        <row r="358">
          <cell r="B358" t="str">
            <v>22/220843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68.459999999999994</v>
          </cell>
          <cell r="K358">
            <v>0</v>
          </cell>
          <cell r="L358">
            <v>0</v>
          </cell>
          <cell r="N358" t="str">
            <v>22/220843</v>
          </cell>
          <cell r="O358" t="str">
            <v>STICHTING OOGKLINIEK EXTRA</v>
          </cell>
          <cell r="P358" t="str">
            <v>Geerstraat 22</v>
          </cell>
          <cell r="Q358" t="str">
            <v>6411 NR  HEERLEN</v>
          </cell>
        </row>
        <row r="359">
          <cell r="B359" t="str">
            <v>22/220685</v>
          </cell>
          <cell r="D359">
            <v>2137.14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 t="str">
            <v>22/220850</v>
          </cell>
          <cell r="O359" t="str">
            <v>STICHTING CURA CLINIC NOORD-LIMBURG</v>
          </cell>
          <cell r="P359" t="str">
            <v>Puteanusstraat 30</v>
          </cell>
          <cell r="Q359" t="str">
            <v>5911 EV  VENLO</v>
          </cell>
        </row>
        <row r="360">
          <cell r="B360" t="str">
            <v>22/220853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25869.16</v>
          </cell>
          <cell r="K360">
            <v>0</v>
          </cell>
          <cell r="L360">
            <v>0</v>
          </cell>
          <cell r="N360" t="str">
            <v>22/220853</v>
          </cell>
          <cell r="O360" t="str">
            <v>STICHTING KNO MID-WEST</v>
          </cell>
          <cell r="P360" t="str">
            <v>Van Linschotenlaan 1</v>
          </cell>
          <cell r="Q360" t="str">
            <v>1212 ES  HILVERSUM</v>
          </cell>
        </row>
        <row r="361">
          <cell r="B361" t="str">
            <v>22/220854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3254.91</v>
          </cell>
          <cell r="K361">
            <v>0</v>
          </cell>
          <cell r="L361">
            <v>0</v>
          </cell>
          <cell r="N361" t="str">
            <v>22/220854</v>
          </cell>
          <cell r="O361" t="str">
            <v>STICHTING SPORTMEDISCH ADVIESCENTRUM UTRECHT</v>
          </cell>
          <cell r="P361" t="str">
            <v>Uppsalalaan 3</v>
          </cell>
          <cell r="Q361" t="str">
            <v>3584 CT  UTRECHT</v>
          </cell>
        </row>
        <row r="362">
          <cell r="B362" t="str">
            <v>22/220856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22920.73</v>
          </cell>
          <cell r="K362">
            <v>0</v>
          </cell>
          <cell r="L362">
            <v>0</v>
          </cell>
          <cell r="N362" t="str">
            <v>22/220856</v>
          </cell>
          <cell r="O362" t="str">
            <v>Stichting Sport- en Beweegkliniek</v>
          </cell>
          <cell r="P362" t="str">
            <v>IJsbaanlaan 4 b</v>
          </cell>
          <cell r="Q362" t="str">
            <v>2024 AV  HAARLEM</v>
          </cell>
        </row>
        <row r="363">
          <cell r="B363" t="str">
            <v>22/220858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674.73</v>
          </cell>
          <cell r="K363">
            <v>0</v>
          </cell>
          <cell r="L363">
            <v>0</v>
          </cell>
          <cell r="N363" t="str">
            <v>22/220858</v>
          </cell>
          <cell r="O363" t="str">
            <v>STICHTING SPORTGENEESKUNDE ZUID-LIMBURG</v>
          </cell>
          <cell r="P363" t="str">
            <v>Postbus 1146</v>
          </cell>
          <cell r="Q363" t="str">
            <v>6201 BC  MAASTRICHT</v>
          </cell>
        </row>
        <row r="364">
          <cell r="B364" t="str">
            <v>22/220859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3352.19</v>
          </cell>
          <cell r="K364">
            <v>0</v>
          </cell>
          <cell r="L364">
            <v>0</v>
          </cell>
          <cell r="N364" t="str">
            <v>22/220859</v>
          </cell>
          <cell r="O364" t="str">
            <v>STICHTING SPORTGENEESKUNDE ROTTERDAM</v>
          </cell>
          <cell r="P364" t="str">
            <v>Jan Leentvaarlaan 37</v>
          </cell>
          <cell r="Q364" t="str">
            <v>3065 DC  ROTTERDAM</v>
          </cell>
        </row>
        <row r="365">
          <cell r="B365" t="str">
            <v>22/220867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1838.51</v>
          </cell>
          <cell r="K365">
            <v>0</v>
          </cell>
          <cell r="L365">
            <v>0</v>
          </cell>
          <cell r="N365" t="str">
            <v>22/220867</v>
          </cell>
          <cell r="O365" t="str">
            <v>Sport en Revalidatiekliniek</v>
          </cell>
          <cell r="P365" t="str">
            <v>Xenonweg 31</v>
          </cell>
          <cell r="Q365" t="str">
            <v>3812 SZ  AMERSFOORT</v>
          </cell>
        </row>
        <row r="366">
          <cell r="B366" t="str">
            <v>22/220025</v>
          </cell>
          <cell r="D366">
            <v>0</v>
          </cell>
          <cell r="E366">
            <v>0</v>
          </cell>
          <cell r="F366">
            <v>3795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 t="str">
            <v>22/220878</v>
          </cell>
          <cell r="O366" t="str">
            <v>INSTITUUT VOOR HYPERBARE GENEESKUNDE B.V.</v>
          </cell>
          <cell r="P366" t="str">
            <v>Brielselaan 69</v>
          </cell>
          <cell r="Q366" t="str">
            <v>3081 AA  ROTTERDAM</v>
          </cell>
        </row>
        <row r="367">
          <cell r="B367" t="str">
            <v>22/220879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4929.24</v>
          </cell>
          <cell r="K367">
            <v>0</v>
          </cell>
          <cell r="L367">
            <v>0</v>
          </cell>
          <cell r="N367" t="str">
            <v>22/220879</v>
          </cell>
          <cell r="O367" t="str">
            <v>STICHTING APNEUCENTRUM NEDERLAND</v>
          </cell>
          <cell r="P367" t="str">
            <v>Kapteijnstraat 25</v>
          </cell>
          <cell r="Q367" t="str">
            <v>3771 CA  BARNEVELD</v>
          </cell>
        </row>
        <row r="368">
          <cell r="B368" t="str">
            <v>22/220459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3280.68</v>
          </cell>
          <cell r="K368">
            <v>0</v>
          </cell>
          <cell r="L368">
            <v>0</v>
          </cell>
          <cell r="N368" t="str">
            <v>22/220881</v>
          </cell>
          <cell r="O368" t="str">
            <v>Stichting MedCentric</v>
          </cell>
          <cell r="P368" t="str">
            <v>Piet Heinstraat 13</v>
          </cell>
          <cell r="Q368" t="str">
            <v>4461 GL  GOES</v>
          </cell>
        </row>
        <row r="369">
          <cell r="B369" t="str">
            <v>22/220459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964.62</v>
          </cell>
          <cell r="J369">
            <v>0</v>
          </cell>
          <cell r="K369">
            <v>0</v>
          </cell>
          <cell r="L369">
            <v>0</v>
          </cell>
          <cell r="N369" t="str">
            <v>22/220882</v>
          </cell>
          <cell r="O369" t="str">
            <v>STICHTING HAND EN POLS REVALIDATIE TERNEUZEN</v>
          </cell>
          <cell r="P369" t="str">
            <v>Piet Heinstraat 35</v>
          </cell>
          <cell r="Q369" t="str">
            <v>4461 GL  GOES</v>
          </cell>
        </row>
        <row r="370">
          <cell r="B370" t="str">
            <v>22/220884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10050.219999999999</v>
          </cell>
          <cell r="K370">
            <v>0</v>
          </cell>
          <cell r="L370">
            <v>0</v>
          </cell>
          <cell r="N370" t="str">
            <v>22/220884</v>
          </cell>
          <cell r="O370" t="str">
            <v>STICHTING WORLD EYE</v>
          </cell>
          <cell r="P370" t="str">
            <v>Radarweg 29</v>
          </cell>
          <cell r="Q370" t="str">
            <v>1043 NX  AMSTERDAM</v>
          </cell>
        </row>
        <row r="371">
          <cell r="B371" t="str">
            <v>22/220885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49637.43</v>
          </cell>
          <cell r="K371">
            <v>0</v>
          </cell>
          <cell r="L371">
            <v>0</v>
          </cell>
          <cell r="N371" t="str">
            <v>22/220885</v>
          </cell>
          <cell r="O371" t="str">
            <v>PIJNHOEFTNIET</v>
          </cell>
          <cell r="P371" t="str">
            <v>Groenekanseweg 70</v>
          </cell>
          <cell r="Q371" t="str">
            <v>3732 AG  DE BILT</v>
          </cell>
        </row>
        <row r="372">
          <cell r="B372" t="str">
            <v>22/220895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9140.2099999999991</v>
          </cell>
          <cell r="K372">
            <v>0</v>
          </cell>
          <cell r="L372">
            <v>0</v>
          </cell>
          <cell r="N372" t="str">
            <v>22/220895</v>
          </cell>
          <cell r="O372" t="str">
            <v>STICHTING POLIDIRECT HAARLEM</v>
          </cell>
          <cell r="P372" t="str">
            <v>Industrieweg 5</v>
          </cell>
          <cell r="Q372" t="str">
            <v>2102 LG  HEEMSTEDE</v>
          </cell>
        </row>
        <row r="373">
          <cell r="B373" t="str">
            <v>22/220897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5571.2</v>
          </cell>
          <cell r="J373">
            <v>0</v>
          </cell>
          <cell r="K373">
            <v>0</v>
          </cell>
          <cell r="L373">
            <v>0</v>
          </cell>
          <cell r="N373" t="str">
            <v>22/220897</v>
          </cell>
          <cell r="O373" t="str">
            <v>STICHTING KINDERBUIK &amp; CO</v>
          </cell>
          <cell r="P373" t="str">
            <v>Kerkstraat 3</v>
          </cell>
          <cell r="Q373" t="str">
            <v>1404 HE  BUSSUM</v>
          </cell>
        </row>
        <row r="374">
          <cell r="B374" t="str">
            <v>22/220900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842.18</v>
          </cell>
          <cell r="K374">
            <v>0</v>
          </cell>
          <cell r="L374">
            <v>0</v>
          </cell>
          <cell r="N374" t="str">
            <v>22/220900</v>
          </cell>
          <cell r="O374" t="str">
            <v>STICHTING SMA WFW</v>
          </cell>
          <cell r="P374" t="str">
            <v>Maelsonstraat 5</v>
          </cell>
          <cell r="Q374" t="str">
            <v>1624 NP  HOORN NH</v>
          </cell>
        </row>
        <row r="375">
          <cell r="B375" t="str">
            <v>22/220902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58644.63</v>
          </cell>
          <cell r="K375">
            <v>0</v>
          </cell>
          <cell r="L375">
            <v>0</v>
          </cell>
          <cell r="N375" t="str">
            <v>22/220902</v>
          </cell>
          <cell r="O375" t="str">
            <v>SLAAPAPNEU SERVICE (V.O.F.)</v>
          </cell>
          <cell r="P375" t="str">
            <v>Dwarsweg 4</v>
          </cell>
          <cell r="Q375" t="str">
            <v>2243 GR  WASSENAAR</v>
          </cell>
        </row>
        <row r="376">
          <cell r="B376" t="str">
            <v>22/220904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3320.13</v>
          </cell>
          <cell r="J376">
            <v>0</v>
          </cell>
          <cell r="K376">
            <v>0</v>
          </cell>
          <cell r="L376">
            <v>0</v>
          </cell>
          <cell r="N376" t="str">
            <v>22/220904</v>
          </cell>
          <cell r="O376" t="str">
            <v>STICHTING REVA CLINIC</v>
          </cell>
          <cell r="P376" t="str">
            <v/>
          </cell>
        </row>
        <row r="377">
          <cell r="B377" t="str">
            <v>22/220905</v>
          </cell>
          <cell r="D377">
            <v>0</v>
          </cell>
          <cell r="E377">
            <v>0</v>
          </cell>
          <cell r="F377">
            <v>124.29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 t="str">
            <v>22/220905</v>
          </cell>
          <cell r="O377" t="str">
            <v>STICHTING OPTONET</v>
          </cell>
          <cell r="P377" t="str">
            <v>Burgemeester Mallenslaan 15</v>
          </cell>
          <cell r="Q377" t="str">
            <v>5171 JK  KAATSHEUVEL</v>
          </cell>
        </row>
        <row r="378">
          <cell r="B378" t="str">
            <v>22/220907</v>
          </cell>
          <cell r="D378">
            <v>0</v>
          </cell>
          <cell r="E378">
            <v>0</v>
          </cell>
          <cell r="F378">
            <v>359.8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 t="str">
            <v>22/220907</v>
          </cell>
          <cell r="O378" t="str">
            <v>OOGZORG HOOGEVEEN</v>
          </cell>
          <cell r="P378" t="str">
            <v>Schutstraat 9</v>
          </cell>
          <cell r="Q378" t="str">
            <v>7907 CA  HOOGEVEEN</v>
          </cell>
        </row>
        <row r="379">
          <cell r="B379" t="str">
            <v>22/220908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2435.4499999999998</v>
          </cell>
          <cell r="J379">
            <v>10333.700000000001</v>
          </cell>
          <cell r="K379">
            <v>0</v>
          </cell>
          <cell r="L379">
            <v>0</v>
          </cell>
          <cell r="N379" t="str">
            <v>22/220908</v>
          </cell>
          <cell r="O379" t="str">
            <v>B12 RESEARCH INSTITUTE &amp; TREATMENT CENTER</v>
          </cell>
          <cell r="P379" t="str">
            <v>Metroplein 90</v>
          </cell>
          <cell r="Q379" t="str">
            <v>3083 BB  ROTTERDAM</v>
          </cell>
        </row>
        <row r="380">
          <cell r="B380" t="str">
            <v>22/220916</v>
          </cell>
          <cell r="D380">
            <v>0</v>
          </cell>
          <cell r="E380">
            <v>0</v>
          </cell>
          <cell r="F380">
            <v>113.2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 t="str">
            <v>22/220916</v>
          </cell>
          <cell r="O380" t="str">
            <v>STICHTING ARTSEN MET VISIE</v>
          </cell>
          <cell r="P380" t="str">
            <v/>
          </cell>
        </row>
        <row r="381">
          <cell r="B381" t="str">
            <v>22/220923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8924.0499999999993</v>
          </cell>
          <cell r="J381">
            <v>0</v>
          </cell>
          <cell r="K381">
            <v>0</v>
          </cell>
          <cell r="L381">
            <v>0</v>
          </cell>
          <cell r="N381" t="str">
            <v>22/220923</v>
          </cell>
          <cell r="O381" t="str">
            <v>POLIKLINISCHE REVALIDATIEGENEESKUNDE NEDERLAND B.V.</v>
          </cell>
          <cell r="P381" t="str">
            <v>Vaartweg 163 C</v>
          </cell>
          <cell r="Q381" t="str">
            <v>1217 SP  HILVERSUM</v>
          </cell>
        </row>
        <row r="382">
          <cell r="B382" t="str">
            <v>22/220925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23632.240000000002</v>
          </cell>
          <cell r="J382">
            <v>0</v>
          </cell>
          <cell r="K382">
            <v>0</v>
          </cell>
          <cell r="L382">
            <v>0</v>
          </cell>
          <cell r="N382" t="str">
            <v>22/220925</v>
          </cell>
          <cell r="O382" t="str">
            <v>Stichting Ortius</v>
          </cell>
          <cell r="P382" t="str">
            <v/>
          </cell>
        </row>
        <row r="383">
          <cell r="B383" t="str">
            <v>22/220929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16297.93</v>
          </cell>
          <cell r="K383">
            <v>0</v>
          </cell>
          <cell r="L383">
            <v>0</v>
          </cell>
          <cell r="N383" t="str">
            <v>22/220929</v>
          </cell>
          <cell r="O383" t="str">
            <v>Stichting Excellent Klinieken</v>
          </cell>
          <cell r="P383" t="str">
            <v>Weizigtweg 11</v>
          </cell>
          <cell r="Q383" t="str">
            <v>3314 JJ  DORDRECHT</v>
          </cell>
        </row>
        <row r="384">
          <cell r="B384" t="str">
            <v>22/220936</v>
          </cell>
          <cell r="D384">
            <v>0</v>
          </cell>
          <cell r="E384">
            <v>0</v>
          </cell>
          <cell r="F384">
            <v>129454.49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 t="str">
            <v>22/220936</v>
          </cell>
          <cell r="O384" t="str">
            <v>STICHTING SOFALAB</v>
          </cell>
          <cell r="P384" t="str">
            <v>Trivium 76</v>
          </cell>
          <cell r="Q384" t="str">
            <v>4873 LP  ETTEN-LEUR</v>
          </cell>
        </row>
        <row r="385">
          <cell r="B385" t="str">
            <v>22/220942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133.05000000000001</v>
          </cell>
          <cell r="K385">
            <v>0</v>
          </cell>
          <cell r="L385">
            <v>0</v>
          </cell>
          <cell r="N385" t="str">
            <v>22/220942</v>
          </cell>
          <cell r="O385" t="str">
            <v>FAMILYSUPPORTERS FLEVOLAND B.V.</v>
          </cell>
          <cell r="P385" t="str">
            <v/>
          </cell>
        </row>
        <row r="386">
          <cell r="B386" t="str">
            <v>22/220946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825.42</v>
          </cell>
          <cell r="K386">
            <v>0</v>
          </cell>
          <cell r="L386">
            <v>0</v>
          </cell>
          <cell r="N386" t="str">
            <v>22/220946</v>
          </cell>
          <cell r="O386" t="str">
            <v>STICHTING POLIKLINIEK PROKTOVAR</v>
          </cell>
          <cell r="P386" t="str">
            <v>Demmersweg 66</v>
          </cell>
          <cell r="Q386" t="str">
            <v>7556 BN  HENGELO OV</v>
          </cell>
        </row>
        <row r="387">
          <cell r="B387" t="str">
            <v>22/220954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6632.48</v>
          </cell>
          <cell r="K387">
            <v>0</v>
          </cell>
          <cell r="L387">
            <v>0</v>
          </cell>
          <cell r="N387" t="str">
            <v>22/220954</v>
          </cell>
          <cell r="O387" t="str">
            <v>STICHTING CURILION KLINIEKEN</v>
          </cell>
          <cell r="P387" t="str">
            <v>Postbus 685</v>
          </cell>
          <cell r="Q387" t="str">
            <v>2100 AR  HEEMSTEDE</v>
          </cell>
        </row>
        <row r="388">
          <cell r="B388" t="str">
            <v>22/220970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797.24</v>
          </cell>
          <cell r="K388">
            <v>0</v>
          </cell>
          <cell r="L388">
            <v>0</v>
          </cell>
          <cell r="N388" t="str">
            <v>22/220970</v>
          </cell>
          <cell r="O388" t="str">
            <v>STICHTING POLIDIRECT - LOCATIE EINDHOVEN</v>
          </cell>
          <cell r="P388" t="str">
            <v>Industrieweg 5</v>
          </cell>
          <cell r="Q388" t="str">
            <v>2102 LG  HEEMSTEDE</v>
          </cell>
        </row>
        <row r="389">
          <cell r="B389" t="str">
            <v>22/220978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163712.41</v>
          </cell>
          <cell r="K389">
            <v>0</v>
          </cell>
          <cell r="L389">
            <v>0</v>
          </cell>
          <cell r="N389" t="str">
            <v>22/220978</v>
          </cell>
          <cell r="O389" t="str">
            <v>STICHTING HUID MEDISCH CENTRUM</v>
          </cell>
          <cell r="P389" t="str">
            <v>Paasheuvelweg 28</v>
          </cell>
          <cell r="Q389" t="str">
            <v>1105 BJ  AMSTERDAM</v>
          </cell>
        </row>
        <row r="390">
          <cell r="B390" t="str">
            <v>22/221002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6698.67</v>
          </cell>
          <cell r="J390">
            <v>0</v>
          </cell>
          <cell r="K390">
            <v>0</v>
          </cell>
          <cell r="L390">
            <v>0</v>
          </cell>
          <cell r="N390" t="str">
            <v>22/221002</v>
          </cell>
          <cell r="O390" t="str">
            <v>REVALIDATIE IMPULS B.V.</v>
          </cell>
          <cell r="P390" t="str">
            <v>Verlengde Meeuwerderweg 3</v>
          </cell>
          <cell r="Q390" t="str">
            <v>9723 ZM  GRONINGEN</v>
          </cell>
        </row>
        <row r="391">
          <cell r="B391" t="str">
            <v>22/221003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31708.14</v>
          </cell>
          <cell r="K391">
            <v>0</v>
          </cell>
          <cell r="L391">
            <v>0</v>
          </cell>
          <cell r="N391" t="str">
            <v>22/221003</v>
          </cell>
          <cell r="O391" t="str">
            <v>DERMAHAVEN</v>
          </cell>
          <cell r="P391" t="str">
            <v>Haringvliet 72</v>
          </cell>
          <cell r="Q391" t="str">
            <v>3011 TG  ROTTERDAM</v>
          </cell>
        </row>
        <row r="392">
          <cell r="B392" t="str">
            <v>22/221013</v>
          </cell>
          <cell r="D392">
            <v>7780.07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 t="str">
            <v>22/221013</v>
          </cell>
          <cell r="O392" t="str">
            <v>STICHTING FACIAL HARMONY CLINICS</v>
          </cell>
          <cell r="P392" t="str">
            <v>Hoogstraat 101 A</v>
          </cell>
          <cell r="Q392" t="str">
            <v>3011 PK  ROTTERDAM</v>
          </cell>
        </row>
        <row r="393">
          <cell r="B393" t="str">
            <v>22/221018</v>
          </cell>
          <cell r="D393">
            <v>21409.63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 t="str">
            <v>22/221018</v>
          </cell>
          <cell r="O393" t="str">
            <v>MKA-KLINIEKEN NEDERLAND B.V.</v>
          </cell>
          <cell r="P393" t="str">
            <v>Nieuwe Vaart 1</v>
          </cell>
          <cell r="Q393" t="str">
            <v>3451 AH  VLEUTEN</v>
          </cell>
        </row>
        <row r="394">
          <cell r="B394" t="str">
            <v>22/221024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2929.4</v>
          </cell>
          <cell r="K394">
            <v>0</v>
          </cell>
          <cell r="L394">
            <v>0</v>
          </cell>
          <cell r="N394" t="str">
            <v>22/221024</v>
          </cell>
          <cell r="O394" t="str">
            <v>ST. POLIDIRECT - LOCATIE GOOR</v>
          </cell>
          <cell r="P394" t="str">
            <v>Industrieweg 5</v>
          </cell>
          <cell r="Q394" t="str">
            <v>2102 LG  HEEMSTEDE</v>
          </cell>
        </row>
        <row r="395">
          <cell r="B395" t="str">
            <v>22/221025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3358.67</v>
          </cell>
          <cell r="K395">
            <v>0</v>
          </cell>
          <cell r="L395">
            <v>0</v>
          </cell>
          <cell r="N395" t="str">
            <v>22/221025</v>
          </cell>
          <cell r="O395" t="str">
            <v>ST. POLIDIRECT - LOCATIE BREDA</v>
          </cell>
          <cell r="P395" t="str">
            <v>Industrieweg 5</v>
          </cell>
          <cell r="Q395" t="str">
            <v>2102 LG  HEEMSTEDE</v>
          </cell>
        </row>
        <row r="396">
          <cell r="B396" t="str">
            <v>22/221026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17717.28</v>
          </cell>
          <cell r="K396">
            <v>0</v>
          </cell>
          <cell r="L396">
            <v>0</v>
          </cell>
          <cell r="N396" t="str">
            <v>22/221026</v>
          </cell>
          <cell r="O396" t="str">
            <v>CORTOCLINICS B.V.</v>
          </cell>
          <cell r="P396" t="str">
            <v>Geneinde 42</v>
          </cell>
          <cell r="Q396" t="str">
            <v>6223 GT  MAASTRICHT</v>
          </cell>
        </row>
        <row r="397">
          <cell r="B397" t="str">
            <v>22/221027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6683.04</v>
          </cell>
          <cell r="K397">
            <v>0</v>
          </cell>
          <cell r="L397">
            <v>0</v>
          </cell>
          <cell r="N397" t="str">
            <v>22/221027</v>
          </cell>
          <cell r="O397" t="str">
            <v>MIJNKLINIEK B.V.</v>
          </cell>
          <cell r="P397" t="str">
            <v>Marktplein 5</v>
          </cell>
          <cell r="Q397" t="str">
            <v>2691 BV  'S-GRAVENZANDE</v>
          </cell>
        </row>
        <row r="398">
          <cell r="B398" t="str">
            <v>22/221029</v>
          </cell>
          <cell r="D398">
            <v>83.48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 t="str">
            <v>22/221029</v>
          </cell>
          <cell r="O398" t="str">
            <v>STICHTING MKA-CHIRURGIE NOORD-HOLLAND NOORD</v>
          </cell>
          <cell r="P398" t="str">
            <v>Wilhelminalaan 12</v>
          </cell>
          <cell r="Q398" t="str">
            <v>1815 JD  ALKMAAR</v>
          </cell>
        </row>
        <row r="399">
          <cell r="B399" t="str">
            <v>22/221030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87617.67</v>
          </cell>
          <cell r="K399">
            <v>0</v>
          </cell>
          <cell r="L399">
            <v>0</v>
          </cell>
          <cell r="N399" t="str">
            <v>22/221030</v>
          </cell>
          <cell r="O399" t="str">
            <v>ST. ORTHOPEDISCHE EN SPORTMEDISCHE KLINIEKEN OOST NEDERLAND</v>
          </cell>
          <cell r="P399" t="str">
            <v>Geerdinksweg 141</v>
          </cell>
          <cell r="Q399" t="str">
            <v>7555 DL  HENGELO OV</v>
          </cell>
        </row>
        <row r="400">
          <cell r="B400" t="str">
            <v>22/221033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2498.4499999999998</v>
          </cell>
          <cell r="K400">
            <v>0</v>
          </cell>
          <cell r="L400">
            <v>0</v>
          </cell>
          <cell r="N400" t="str">
            <v>22/221033</v>
          </cell>
          <cell r="O400" t="str">
            <v>MCV Twente B.V.</v>
          </cell>
          <cell r="P400" t="str">
            <v/>
          </cell>
        </row>
        <row r="401">
          <cell r="B401" t="str">
            <v>22/221049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337.82</v>
          </cell>
          <cell r="K401">
            <v>0</v>
          </cell>
          <cell r="L401">
            <v>0</v>
          </cell>
          <cell r="N401" t="str">
            <v>22/221049</v>
          </cell>
          <cell r="O401" t="str">
            <v>STICHTING OPTIMUM CLINICS</v>
          </cell>
          <cell r="P401" t="str">
            <v>Postbus 102</v>
          </cell>
          <cell r="Q401" t="str">
            <v>6860 AC  OOSTERBEEK</v>
          </cell>
        </row>
        <row r="402">
          <cell r="B402" t="str">
            <v>22/220006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686.83</v>
          </cell>
          <cell r="J402">
            <v>8041.13</v>
          </cell>
          <cell r="K402">
            <v>0</v>
          </cell>
          <cell r="L402">
            <v>0</v>
          </cell>
          <cell r="N402" t="str">
            <v>22/221052</v>
          </cell>
          <cell r="O402" t="str">
            <v>STICHTING DCA (DC KLINIEKEN GRONINGEN)</v>
          </cell>
          <cell r="P402" t="str">
            <v>Kromwijkdreef 11</v>
          </cell>
          <cell r="Q402" t="str">
            <v>1108 JA  AMSTERDAM</v>
          </cell>
        </row>
        <row r="403">
          <cell r="B403" t="str">
            <v>22/221058</v>
          </cell>
          <cell r="D403">
            <v>205.47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 t="str">
            <v>22/221058</v>
          </cell>
          <cell r="O403" t="str">
            <v>STICHTING CONNECTION SGGZ</v>
          </cell>
          <cell r="P403" t="str">
            <v>Nachtegaallaan 3</v>
          </cell>
          <cell r="Q403" t="str">
            <v>5613 CM  EINDHOVEN</v>
          </cell>
        </row>
        <row r="404">
          <cell r="B404" t="str">
            <v>22/221059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9345</v>
          </cell>
          <cell r="J404">
            <v>0</v>
          </cell>
          <cell r="K404">
            <v>0</v>
          </cell>
          <cell r="L404">
            <v>0</v>
          </cell>
          <cell r="N404" t="str">
            <v>22/221059</v>
          </cell>
          <cell r="O404" t="str">
            <v>STICHTING WERVELKOLOM REVALIDATIE NEDERLAND</v>
          </cell>
          <cell r="P404" t="str">
            <v>Dokter van Deenweg 38</v>
          </cell>
          <cell r="Q404" t="str">
            <v>8025 BB  ZWOLLE</v>
          </cell>
        </row>
        <row r="405">
          <cell r="B405" t="str">
            <v>22/221070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537.16</v>
          </cell>
          <cell r="K405">
            <v>0</v>
          </cell>
          <cell r="L405">
            <v>0</v>
          </cell>
          <cell r="N405" t="str">
            <v>22/221070</v>
          </cell>
          <cell r="O405" t="str">
            <v>STICHTING DERMA TWENTE</v>
          </cell>
          <cell r="P405" t="str">
            <v>Dr. Poelsstraat 63 B</v>
          </cell>
          <cell r="Q405" t="str">
            <v>7572 ZV  OLDENZAAL</v>
          </cell>
        </row>
        <row r="406">
          <cell r="B406" t="str">
            <v>22/221085</v>
          </cell>
          <cell r="D406">
            <v>539.26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 t="str">
            <v>22/221085</v>
          </cell>
          <cell r="O406" t="str">
            <v>MKA Collectief B.V.</v>
          </cell>
          <cell r="P406" t="str">
            <v>1e Wormenseweg 324</v>
          </cell>
          <cell r="Q406" t="str">
            <v>7333 GZ  APELDOORN</v>
          </cell>
        </row>
        <row r="407">
          <cell r="B407" t="str">
            <v>22/221087</v>
          </cell>
          <cell r="D407">
            <v>0</v>
          </cell>
          <cell r="E407">
            <v>0</v>
          </cell>
          <cell r="F407">
            <v>235.62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 t="str">
            <v>22/221087</v>
          </cell>
          <cell r="O407" t="str">
            <v>OPTOMETRIE HAAGLANDEN BV</v>
          </cell>
          <cell r="P407" t="str">
            <v/>
          </cell>
        </row>
        <row r="408">
          <cell r="B408" t="str">
            <v>22/221092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3132.24</v>
          </cell>
          <cell r="K408">
            <v>0</v>
          </cell>
          <cell r="L408">
            <v>0</v>
          </cell>
          <cell r="N408" t="str">
            <v>22/221092</v>
          </cell>
          <cell r="O408" t="str">
            <v>ORTHODIRECT BV</v>
          </cell>
          <cell r="P408" t="str">
            <v>Sumatralaan 39</v>
          </cell>
          <cell r="Q408" t="str">
            <v>1217 GP  HILVERSUM</v>
          </cell>
        </row>
        <row r="409">
          <cell r="B409" t="str">
            <v>22/221093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367.34</v>
          </cell>
          <cell r="J409">
            <v>0</v>
          </cell>
          <cell r="K409">
            <v>0</v>
          </cell>
          <cell r="L409">
            <v>0</v>
          </cell>
          <cell r="N409" t="str">
            <v>22/221093</v>
          </cell>
          <cell r="O409" t="str">
            <v>LIJF &amp; VISIE REVALIDATIE BV</v>
          </cell>
          <cell r="P409" t="str">
            <v>Koningsweg 4</v>
          </cell>
          <cell r="Q409" t="str">
            <v>3762 EC  SOEST</v>
          </cell>
        </row>
        <row r="410">
          <cell r="B410" t="str">
            <v>22/221094</v>
          </cell>
          <cell r="D410">
            <v>2450.25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 t="str">
            <v>22/221094</v>
          </cell>
          <cell r="O410" t="str">
            <v>STICHTING MAKZ</v>
          </cell>
          <cell r="P410" t="str">
            <v>Stationsstraat 40</v>
          </cell>
          <cell r="Q410" t="str">
            <v>9401 KX  ASSEN</v>
          </cell>
        </row>
        <row r="411">
          <cell r="B411" t="str">
            <v>22/221097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11984.68</v>
          </cell>
          <cell r="K411">
            <v>0</v>
          </cell>
          <cell r="L411">
            <v>0</v>
          </cell>
          <cell r="N411" t="str">
            <v>22/221097</v>
          </cell>
          <cell r="O411" t="str">
            <v>VAN DER VALK CARE B.V.</v>
          </cell>
          <cell r="P411" t="str">
            <v>Laan van Westroijen 10</v>
          </cell>
          <cell r="Q411" t="str">
            <v>4003 AZ  TIEL</v>
          </cell>
        </row>
        <row r="412">
          <cell r="B412" t="str">
            <v>22/221104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3155.71</v>
          </cell>
          <cell r="K412">
            <v>0</v>
          </cell>
          <cell r="L412">
            <v>0</v>
          </cell>
          <cell r="N412" t="str">
            <v>22/221104</v>
          </cell>
          <cell r="O412" t="str">
            <v>ECHOCURA</v>
          </cell>
          <cell r="P412" t="str">
            <v>Dr. C.J.K. van Aalstweg 13 B</v>
          </cell>
          <cell r="Q412" t="str">
            <v>1625 NV  HOORN NH</v>
          </cell>
        </row>
        <row r="413">
          <cell r="B413" t="str">
            <v>22/221106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3600.29</v>
          </cell>
          <cell r="K413">
            <v>0</v>
          </cell>
          <cell r="L413">
            <v>0</v>
          </cell>
          <cell r="N413" t="str">
            <v>22/221106</v>
          </cell>
          <cell r="O413" t="str">
            <v>ST. MEDISCH SPECIALISTISCHE ZORG</v>
          </cell>
          <cell r="P413" t="str">
            <v>Molenwerf 11</v>
          </cell>
          <cell r="Q413" t="str">
            <v>1541 WR  KOOG AAN DE ZAAN</v>
          </cell>
        </row>
        <row r="414">
          <cell r="B414" t="str">
            <v>22/221111</v>
          </cell>
          <cell r="D414">
            <v>10857.11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 t="str">
            <v>22/221111</v>
          </cell>
          <cell r="O414" t="str">
            <v>Stichting Kaakchirurgie Lelystad</v>
          </cell>
          <cell r="P414" t="str">
            <v>Middendreef 273</v>
          </cell>
          <cell r="Q414" t="str">
            <v>8233 GT  LELYSTAD</v>
          </cell>
        </row>
        <row r="415">
          <cell r="B415" t="str">
            <v>22/221117</v>
          </cell>
          <cell r="D415">
            <v>0</v>
          </cell>
          <cell r="E415">
            <v>0</v>
          </cell>
          <cell r="F415">
            <v>534.97</v>
          </cell>
          <cell r="G415">
            <v>0</v>
          </cell>
          <cell r="H415">
            <v>0</v>
          </cell>
          <cell r="I415">
            <v>0</v>
          </cell>
          <cell r="J415">
            <v>518.26</v>
          </cell>
          <cell r="K415">
            <v>0</v>
          </cell>
          <cell r="L415">
            <v>0</v>
          </cell>
          <cell r="N415" t="str">
            <v>22/221117</v>
          </cell>
          <cell r="O415" t="str">
            <v>ST. MAASHORST OOGKLINIEK</v>
          </cell>
          <cell r="P415" t="str">
            <v>Nistelrodeseweg 10</v>
          </cell>
          <cell r="Q415" t="str">
            <v>5406 PT  UDEN</v>
          </cell>
        </row>
        <row r="416">
          <cell r="B416" t="str">
            <v>22/221151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1705.6</v>
          </cell>
          <cell r="J416">
            <v>0</v>
          </cell>
          <cell r="K416">
            <v>0</v>
          </cell>
          <cell r="L416">
            <v>0</v>
          </cell>
          <cell r="N416" t="str">
            <v>22/221151</v>
          </cell>
          <cell r="O416" t="str">
            <v>COÖPERATIE CARE4CES UA</v>
          </cell>
          <cell r="P416" t="str">
            <v>Dieperpoellaan 28</v>
          </cell>
          <cell r="Q416" t="str">
            <v>2334 CN  LEIDEN</v>
          </cell>
        </row>
        <row r="417">
          <cell r="B417" t="str">
            <v>22/227024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1225.26</v>
          </cell>
          <cell r="K417">
            <v>0</v>
          </cell>
          <cell r="L417">
            <v>0</v>
          </cell>
          <cell r="N417" t="str">
            <v>22/227024</v>
          </cell>
          <cell r="O417" t="str">
            <v>CEJ. Snepvangers, oogarts</v>
          </cell>
          <cell r="P417" t="str">
            <v>Meenthof 19</v>
          </cell>
          <cell r="Q417" t="str">
            <v>1241 CP  KORTENHOEF</v>
          </cell>
        </row>
        <row r="418">
          <cell r="B418" t="str">
            <v>22/227028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5810.79</v>
          </cell>
          <cell r="K418">
            <v>0</v>
          </cell>
          <cell r="L418">
            <v>0</v>
          </cell>
          <cell r="N418" t="str">
            <v>22/227028</v>
          </cell>
          <cell r="O418" t="str">
            <v>PRAKTIJK SCHARDIJN</v>
          </cell>
          <cell r="P418" t="str">
            <v>Kastelenstraat 2</v>
          </cell>
          <cell r="Q418" t="str">
            <v>1083 CD  AMSTERDAM</v>
          </cell>
        </row>
        <row r="419">
          <cell r="B419" t="str">
            <v>22/227055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4590.82</v>
          </cell>
          <cell r="K419">
            <v>0</v>
          </cell>
          <cell r="L419">
            <v>0</v>
          </cell>
          <cell r="N419" t="str">
            <v>22/227055</v>
          </cell>
          <cell r="O419" t="str">
            <v>Couturier Egm</v>
          </cell>
          <cell r="P419" t="str">
            <v>Dintelstraat 60</v>
          </cell>
          <cell r="Q419" t="str">
            <v>1078 VV  AMSTERDAM</v>
          </cell>
        </row>
        <row r="420">
          <cell r="B420" t="str">
            <v>22/227072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144.12</v>
          </cell>
          <cell r="K420">
            <v>0</v>
          </cell>
          <cell r="L420">
            <v>0</v>
          </cell>
          <cell r="N420" t="str">
            <v>22/227072</v>
          </cell>
          <cell r="O420" t="str">
            <v>Oogartsen Praktijk Lo-Hadisaputro</v>
          </cell>
          <cell r="P420" t="str">
            <v>Sportlaan 28</v>
          </cell>
          <cell r="Q420" t="str">
            <v>7576 WV  OLDENZAAL</v>
          </cell>
        </row>
        <row r="421">
          <cell r="B421" t="str">
            <v>22/227119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1769.37</v>
          </cell>
          <cell r="K421">
            <v>402.5</v>
          </cell>
          <cell r="L421">
            <v>0</v>
          </cell>
          <cell r="N421" t="str">
            <v>22/227119</v>
          </cell>
          <cell r="O421" t="str">
            <v>J. STORK</v>
          </cell>
          <cell r="P421" t="str">
            <v/>
          </cell>
        </row>
        <row r="422">
          <cell r="B422" t="str">
            <v>22/227133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915.3</v>
          </cell>
          <cell r="J422">
            <v>0</v>
          </cell>
          <cell r="K422">
            <v>0</v>
          </cell>
          <cell r="L422">
            <v>0</v>
          </cell>
          <cell r="N422" t="str">
            <v>22/227133</v>
          </cell>
          <cell r="O422" t="str">
            <v>Praktijk voor Kinderen, S.L. Buskin, Kinderarts</v>
          </cell>
          <cell r="P422" t="str">
            <v/>
          </cell>
        </row>
        <row r="423">
          <cell r="B423" t="str">
            <v>22/227169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5104.47</v>
          </cell>
          <cell r="K423">
            <v>0</v>
          </cell>
          <cell r="L423">
            <v>0</v>
          </cell>
          <cell r="N423" t="str">
            <v>22/227169</v>
          </cell>
          <cell r="O423" t="str">
            <v>RIJNZICHT OOGKLINIEK</v>
          </cell>
          <cell r="P423" t="str">
            <v>Rijksstraatweg 324 B</v>
          </cell>
          <cell r="Q423" t="str">
            <v>2242 AB  WASSENAAR</v>
          </cell>
        </row>
        <row r="424">
          <cell r="B424" t="str">
            <v>22/227172</v>
          </cell>
          <cell r="D424">
            <v>0</v>
          </cell>
          <cell r="E424">
            <v>0</v>
          </cell>
          <cell r="F424">
            <v>0</v>
          </cell>
          <cell r="G424">
            <v>535.29</v>
          </cell>
          <cell r="H424">
            <v>0</v>
          </cell>
          <cell r="I424">
            <v>0</v>
          </cell>
          <cell r="J424">
            <v>0</v>
          </cell>
          <cell r="K424">
            <v>1818.04</v>
          </cell>
          <cell r="L424">
            <v>0</v>
          </cell>
          <cell r="N424" t="str">
            <v>22/227172</v>
          </cell>
          <cell r="O424" t="str">
            <v>WVHEALTH CONSULTANCY</v>
          </cell>
          <cell r="P424" t="str">
            <v>Wittevrouwensingel 11</v>
          </cell>
          <cell r="Q424" t="str">
            <v>3581 GA  UTRECHT</v>
          </cell>
        </row>
        <row r="425">
          <cell r="B425" t="str">
            <v>22/227174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18241.71</v>
          </cell>
          <cell r="K425">
            <v>0</v>
          </cell>
          <cell r="L425">
            <v>0</v>
          </cell>
          <cell r="N425" t="str">
            <v>22/227174</v>
          </cell>
          <cell r="O425" t="str">
            <v>L.S. FEENSTRA-KISCH</v>
          </cell>
          <cell r="P425" t="str">
            <v>Reijnier Vinkeleskade 60 H</v>
          </cell>
          <cell r="Q425" t="str">
            <v>1071 SX  AMSTERDAM</v>
          </cell>
        </row>
        <row r="426">
          <cell r="B426" t="str">
            <v>22/227184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271.68</v>
          </cell>
          <cell r="K426">
            <v>0</v>
          </cell>
          <cell r="L426">
            <v>0</v>
          </cell>
          <cell r="N426" t="str">
            <v>22/227184</v>
          </cell>
          <cell r="O426" t="str">
            <v>ST. FLEBOLOGISCH CENTRUM GRAVE</v>
          </cell>
          <cell r="P426" t="str">
            <v>Klinkerstraat 8</v>
          </cell>
          <cell r="Q426" t="str">
            <v>5361 GW  GRAVE</v>
          </cell>
        </row>
        <row r="427">
          <cell r="B427" t="str">
            <v>22/227186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19576.830000000002</v>
          </cell>
          <cell r="J427">
            <v>0</v>
          </cell>
          <cell r="K427">
            <v>0</v>
          </cell>
          <cell r="L427">
            <v>0</v>
          </cell>
          <cell r="N427" t="str">
            <v>22/227186</v>
          </cell>
          <cell r="O427" t="str">
            <v>Revacare B.V.</v>
          </cell>
          <cell r="P427" t="str">
            <v>Hoofdstraat 189</v>
          </cell>
          <cell r="Q427" t="str">
            <v>3971 KL  DRIEBERGEN-RIJSENBURG</v>
          </cell>
        </row>
        <row r="428">
          <cell r="B428" t="str">
            <v>22/227198</v>
          </cell>
          <cell r="D428">
            <v>0</v>
          </cell>
          <cell r="E428">
            <v>0</v>
          </cell>
          <cell r="F428">
            <v>797.99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 t="str">
            <v>22/227198</v>
          </cell>
          <cell r="O428" t="str">
            <v>Castle Craig Nederland B.V.</v>
          </cell>
          <cell r="P428" t="str">
            <v>Wassenaarseweg 33</v>
          </cell>
          <cell r="Q428" t="str">
            <v>2596 CG  'S-GRAVENHAGE</v>
          </cell>
        </row>
        <row r="429">
          <cell r="B429" t="str">
            <v>22/227200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1734.26</v>
          </cell>
          <cell r="K429">
            <v>0</v>
          </cell>
          <cell r="L429">
            <v>0</v>
          </cell>
          <cell r="N429" t="str">
            <v>22/227200</v>
          </cell>
          <cell r="O429" t="str">
            <v>FYEO MEDICAL B.V.</v>
          </cell>
          <cell r="P429" t="str">
            <v/>
          </cell>
        </row>
        <row r="430">
          <cell r="B430" t="str">
            <v>22/227233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13410.88</v>
          </cell>
          <cell r="K430">
            <v>0</v>
          </cell>
          <cell r="L430">
            <v>0</v>
          </cell>
          <cell r="N430" t="str">
            <v>22/227233</v>
          </cell>
          <cell r="O430" t="str">
            <v>OOGLIFT</v>
          </cell>
          <cell r="P430" t="str">
            <v>Buitenweg 26 h</v>
          </cell>
          <cell r="Q430" t="str">
            <v>3602 PS  MAARSSEN</v>
          </cell>
        </row>
        <row r="431">
          <cell r="B431" t="str">
            <v>22/227239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1452.29</v>
          </cell>
          <cell r="K431">
            <v>0</v>
          </cell>
          <cell r="L431">
            <v>0</v>
          </cell>
          <cell r="N431" t="str">
            <v>22/227239</v>
          </cell>
          <cell r="O431" t="str">
            <v>VAN VUGT REUMATOLOGIE</v>
          </cell>
          <cell r="P431" t="str">
            <v>Kastelenstraat 2</v>
          </cell>
          <cell r="Q431" t="str">
            <v>1083 CD  AMSTERDAM</v>
          </cell>
        </row>
        <row r="432">
          <cell r="B432" t="str">
            <v>22/227273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9610.2800000000007</v>
          </cell>
          <cell r="K432">
            <v>0</v>
          </cell>
          <cell r="L432">
            <v>0</v>
          </cell>
          <cell r="N432" t="str">
            <v>22/227273</v>
          </cell>
          <cell r="O432" t="str">
            <v>STICHTING WEVER FACIAL PLASTICS</v>
          </cell>
          <cell r="P432" t="str">
            <v>Duinvoetlaan 22</v>
          </cell>
          <cell r="Q432" t="str">
            <v>2243 GL  WASSENAAR</v>
          </cell>
        </row>
        <row r="433">
          <cell r="B433" t="str">
            <v>22/227288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87121.31</v>
          </cell>
          <cell r="K433">
            <v>0</v>
          </cell>
          <cell r="L433">
            <v>0</v>
          </cell>
          <cell r="N433" t="str">
            <v>22/227288</v>
          </cell>
          <cell r="O433" t="str">
            <v>STICHTING CARE4HOMECARE</v>
          </cell>
          <cell r="P433" t="str">
            <v>Postbus 77</v>
          </cell>
          <cell r="Q433" t="str">
            <v>5201 AB  'S-HERTOGENBOSCH</v>
          </cell>
        </row>
        <row r="434">
          <cell r="B434" t="str">
            <v>22/227293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7513.92</v>
          </cell>
          <cell r="K434">
            <v>0</v>
          </cell>
          <cell r="L434">
            <v>0</v>
          </cell>
          <cell r="N434" t="str">
            <v>22/227293</v>
          </cell>
          <cell r="O434" t="str">
            <v>Oogheelkundig Medisch Centrum Amstelland</v>
          </cell>
          <cell r="P434" t="str">
            <v>Muiderstraatweg 58 B</v>
          </cell>
          <cell r="Q434" t="str">
            <v>1111 PT  DIEMEN</v>
          </cell>
        </row>
        <row r="435">
          <cell r="B435" t="str">
            <v>22/227307</v>
          </cell>
          <cell r="D435">
            <v>0</v>
          </cell>
          <cell r="E435">
            <v>0</v>
          </cell>
          <cell r="F435">
            <v>0</v>
          </cell>
          <cell r="G435">
            <v>2926.62</v>
          </cell>
          <cell r="H435">
            <v>0</v>
          </cell>
          <cell r="I435">
            <v>10478.620000000001</v>
          </cell>
          <cell r="J435">
            <v>600</v>
          </cell>
          <cell r="K435">
            <v>0</v>
          </cell>
          <cell r="L435">
            <v>0</v>
          </cell>
          <cell r="N435" t="str">
            <v>22/227307</v>
          </cell>
          <cell r="O435" t="str">
            <v>STICHTING BPM-ZORG</v>
          </cell>
          <cell r="P435" t="str">
            <v>Heerenveenseweg 99 B</v>
          </cell>
          <cell r="Q435" t="str">
            <v>8471 ZA  WOLVEGA</v>
          </cell>
        </row>
        <row r="436">
          <cell r="B436" t="str">
            <v>22/227308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5929.63</v>
          </cell>
          <cell r="K436">
            <v>0</v>
          </cell>
          <cell r="L436">
            <v>0</v>
          </cell>
          <cell r="N436" t="str">
            <v>22/227308</v>
          </cell>
          <cell r="O436" t="str">
            <v>VROUWENPOLI BOXMEER B.V.</v>
          </cell>
          <cell r="P436" t="str">
            <v/>
          </cell>
        </row>
        <row r="437">
          <cell r="B437" t="str">
            <v>22/227323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89.67</v>
          </cell>
          <cell r="K437">
            <v>0</v>
          </cell>
          <cell r="L437">
            <v>0</v>
          </cell>
          <cell r="N437" t="str">
            <v>22/227323</v>
          </cell>
          <cell r="O437" t="str">
            <v>DERMATALOGENPRAKTIJK J. OVERBEKE B.V.</v>
          </cell>
          <cell r="P437" t="str">
            <v>Weteringschans 43</v>
          </cell>
          <cell r="Q437" t="str">
            <v>1017 RW  AMSTERDAM</v>
          </cell>
        </row>
        <row r="438">
          <cell r="B438" t="str">
            <v>22/227327</v>
          </cell>
          <cell r="D438">
            <v>3519.59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 t="str">
            <v>22/227327</v>
          </cell>
          <cell r="O438" t="str">
            <v>STICHTING ORMAXFA</v>
          </cell>
          <cell r="P438" t="str">
            <v>Jan van Scorelstraat 150</v>
          </cell>
          <cell r="Q438" t="str">
            <v>3583 CV  UTRECHT</v>
          </cell>
        </row>
        <row r="439">
          <cell r="B439" t="str">
            <v>22/227356</v>
          </cell>
          <cell r="D439">
            <v>0</v>
          </cell>
          <cell r="E439">
            <v>0</v>
          </cell>
          <cell r="F439">
            <v>0</v>
          </cell>
          <cell r="G439">
            <v>60309.99</v>
          </cell>
          <cell r="H439">
            <v>0</v>
          </cell>
          <cell r="I439">
            <v>0</v>
          </cell>
          <cell r="J439">
            <v>44022.07</v>
          </cell>
          <cell r="K439">
            <v>0</v>
          </cell>
          <cell r="L439">
            <v>0</v>
          </cell>
          <cell r="N439" t="str">
            <v>22/227356</v>
          </cell>
          <cell r="O439" t="str">
            <v>Stichting Reumazorg Zuid-West Nederland</v>
          </cell>
          <cell r="P439" t="str">
            <v>Van Hertumweg 17</v>
          </cell>
          <cell r="Q439" t="str">
            <v>4462 EV  GOES</v>
          </cell>
        </row>
        <row r="440">
          <cell r="B440" t="str">
            <v>22/227385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486.35</v>
          </cell>
          <cell r="K440">
            <v>0</v>
          </cell>
          <cell r="L440">
            <v>0</v>
          </cell>
          <cell r="N440" t="str">
            <v>22/227385</v>
          </cell>
          <cell r="O440" t="str">
            <v>STICHTING STATENKLINIEK</v>
          </cell>
          <cell r="P440" t="str">
            <v>Frankenslag 357</v>
          </cell>
          <cell r="Q440" t="str">
            <v>2582 HP  'S-GRAVENHAGE</v>
          </cell>
        </row>
        <row r="441">
          <cell r="B441" t="str">
            <v>22/227392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813.15</v>
          </cell>
          <cell r="K441">
            <v>0</v>
          </cell>
          <cell r="L441">
            <v>0</v>
          </cell>
          <cell r="N441" t="str">
            <v>22/227392</v>
          </cell>
          <cell r="O441" t="str">
            <v>GOED MEDISCH CENTRUM</v>
          </cell>
          <cell r="P441" t="str">
            <v>Nieuwe Biezenweg 1</v>
          </cell>
          <cell r="Q441" t="str">
            <v>4756 SZ  KRUISLAND</v>
          </cell>
        </row>
        <row r="442">
          <cell r="B442" t="str">
            <v>22/227395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10120.75</v>
          </cell>
          <cell r="K442">
            <v>0</v>
          </cell>
          <cell r="L442">
            <v>0</v>
          </cell>
          <cell r="N442" t="str">
            <v>22/227395</v>
          </cell>
          <cell r="O442" t="str">
            <v>STICHTING AVISINA</v>
          </cell>
          <cell r="P442" t="str">
            <v>Borgerstraat 118</v>
          </cell>
          <cell r="Q442" t="str">
            <v>1053 PX  AMSTERDAM</v>
          </cell>
        </row>
        <row r="443">
          <cell r="B443" t="str">
            <v>22/227420</v>
          </cell>
          <cell r="D443">
            <v>0</v>
          </cell>
          <cell r="E443">
            <v>0</v>
          </cell>
          <cell r="F443">
            <v>356497.06</v>
          </cell>
          <cell r="G443">
            <v>0</v>
          </cell>
          <cell r="H443">
            <v>0</v>
          </cell>
          <cell r="I443">
            <v>0</v>
          </cell>
          <cell r="J443">
            <v>113428.98</v>
          </cell>
          <cell r="K443">
            <v>0</v>
          </cell>
          <cell r="L443">
            <v>0</v>
          </cell>
          <cell r="N443" t="str">
            <v>22/227420</v>
          </cell>
          <cell r="O443" t="str">
            <v>STICHTING HYPERBAAR GENEESKUNDIG CENTRUM</v>
          </cell>
          <cell r="P443" t="str">
            <v>Treubstraat 5 A</v>
          </cell>
          <cell r="Q443" t="str">
            <v>2288 EG  RIJSWIJK ZH</v>
          </cell>
        </row>
        <row r="444">
          <cell r="B444" t="str">
            <v>22/227452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4185.1099999999997</v>
          </cell>
          <cell r="K444">
            <v>0</v>
          </cell>
          <cell r="L444">
            <v>0</v>
          </cell>
          <cell r="N444" t="str">
            <v>22/227452</v>
          </cell>
          <cell r="O444" t="str">
            <v>OPC Klinieken</v>
          </cell>
          <cell r="P444" t="str">
            <v>Scherpenzeelseweg 151</v>
          </cell>
          <cell r="Q444" t="str">
            <v>3772 ME  BARNEVELD</v>
          </cell>
        </row>
        <row r="445">
          <cell r="B445" t="str">
            <v>22/227467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1889.46</v>
          </cell>
          <cell r="K445">
            <v>0</v>
          </cell>
          <cell r="L445">
            <v>0</v>
          </cell>
          <cell r="N445" t="str">
            <v>22/227467</v>
          </cell>
          <cell r="O445" t="str">
            <v>HIPPOCRATES</v>
          </cell>
          <cell r="P445" t="str">
            <v>Kastelenstraat 107</v>
          </cell>
          <cell r="Q445" t="str">
            <v>1082 EB  AMSTERDAM</v>
          </cell>
        </row>
        <row r="446">
          <cell r="B446" t="str">
            <v>22/227497</v>
          </cell>
          <cell r="D446">
            <v>23179.02</v>
          </cell>
          <cell r="E446">
            <v>0</v>
          </cell>
          <cell r="F446">
            <v>12541.49</v>
          </cell>
          <cell r="G446">
            <v>0</v>
          </cell>
          <cell r="H446">
            <v>0</v>
          </cell>
          <cell r="I446">
            <v>4301.95</v>
          </cell>
          <cell r="J446">
            <v>537627.06000000006</v>
          </cell>
          <cell r="K446">
            <v>0</v>
          </cell>
          <cell r="L446">
            <v>0</v>
          </cell>
          <cell r="N446" t="str">
            <v>22/227497</v>
          </cell>
          <cell r="O446" t="str">
            <v>STICHTING ACIBADEM INTERNATIONAL MEDICAL CENTER</v>
          </cell>
          <cell r="P446" t="str">
            <v>Arlandaweg 100</v>
          </cell>
          <cell r="Q446" t="str">
            <v>1043 HP  AMSTERDAM</v>
          </cell>
        </row>
        <row r="447">
          <cell r="B447" t="str">
            <v>22/227499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318</v>
          </cell>
          <cell r="L447">
            <v>0</v>
          </cell>
          <cell r="N447" t="str">
            <v>22/227499</v>
          </cell>
          <cell r="O447" t="str">
            <v>STICHTING HEELKUNDE FRIESLAND</v>
          </cell>
          <cell r="P447" t="str">
            <v/>
          </cell>
        </row>
        <row r="448">
          <cell r="B448" t="str">
            <v>22/227533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4560.59</v>
          </cell>
          <cell r="L448">
            <v>0</v>
          </cell>
          <cell r="N448" t="str">
            <v>22/227533</v>
          </cell>
          <cell r="O448" t="str">
            <v>PARKWEGKLINIEK SOMMER</v>
          </cell>
          <cell r="P448" t="str">
            <v>Parkweg 29</v>
          </cell>
          <cell r="Q448" t="str">
            <v>6212 XN  MAASTRICHT</v>
          </cell>
        </row>
        <row r="449">
          <cell r="B449" t="str">
            <v>22/227541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2678.99</v>
          </cell>
          <cell r="L449">
            <v>0</v>
          </cell>
          <cell r="N449" t="str">
            <v>22/227541</v>
          </cell>
          <cell r="O449" t="str">
            <v>AMSTERDAM AESTHETICS BV</v>
          </cell>
          <cell r="P449" t="str">
            <v/>
          </cell>
        </row>
        <row r="450">
          <cell r="B450" t="str">
            <v>22/227550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15815.33</v>
          </cell>
          <cell r="L450">
            <v>0</v>
          </cell>
          <cell r="N450" t="str">
            <v>22/227550</v>
          </cell>
          <cell r="O450" t="str">
            <v>INTERNE GENEESKUNDE KLINIEKEN NEDERLAND B.V.</v>
          </cell>
          <cell r="P450" t="str">
            <v>Bijlmerdreef 1169</v>
          </cell>
          <cell r="Q450" t="str">
            <v>1103 TT  AMSTERDAM</v>
          </cell>
        </row>
        <row r="451">
          <cell r="B451" t="str">
            <v>22/227561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3300.26</v>
          </cell>
          <cell r="K451">
            <v>7620.15</v>
          </cell>
          <cell r="L451">
            <v>0</v>
          </cell>
          <cell r="N451" t="str">
            <v>22/227561</v>
          </cell>
          <cell r="O451" t="str">
            <v>STICHTING AMSTERDAM CLINICS</v>
          </cell>
          <cell r="P451" t="str">
            <v>Achillesstraat 85</v>
          </cell>
          <cell r="Q451" t="str">
            <v>1076 PX  AMSTERDAM</v>
          </cell>
        </row>
        <row r="452">
          <cell r="B452" t="str">
            <v>22/227565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981.68</v>
          </cell>
          <cell r="L452">
            <v>0</v>
          </cell>
          <cell r="N452" t="str">
            <v>22/227565</v>
          </cell>
          <cell r="O452" t="str">
            <v>ST. KAAKCHIRURGIE EN IMPLANTOLOGIE CENTRUM MIDDEN DELFLAND</v>
          </cell>
          <cell r="P452" t="str">
            <v>Kornelis van Tollaan 56</v>
          </cell>
          <cell r="Q452" t="str">
            <v>3065 DB  ROTTERDAM</v>
          </cell>
        </row>
        <row r="453">
          <cell r="B453" t="str">
            <v>22/227579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3447.92</v>
          </cell>
          <cell r="L453">
            <v>0</v>
          </cell>
          <cell r="N453" t="str">
            <v>22/227579</v>
          </cell>
          <cell r="O453" t="str">
            <v>DUTCH VEIN CLINIC</v>
          </cell>
          <cell r="P453" t="str">
            <v>Hoofdweg 848 A</v>
          </cell>
          <cell r="Q453" t="str">
            <v>2132 MC  HOOFDDORP</v>
          </cell>
        </row>
        <row r="454">
          <cell r="B454" t="str">
            <v>22/227586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4377.71</v>
          </cell>
          <cell r="L454">
            <v>0</v>
          </cell>
          <cell r="N454" t="str">
            <v>22/227586</v>
          </cell>
          <cell r="O454" t="str">
            <v>CARNEGIE CLINICS</v>
          </cell>
          <cell r="P454" t="str">
            <v>Hoge Nieuwstraat 36</v>
          </cell>
          <cell r="Q454" t="str">
            <v>2514 EL  'S-GRAVENHAGE</v>
          </cell>
        </row>
        <row r="455">
          <cell r="B455" t="str">
            <v>34/009095</v>
          </cell>
          <cell r="D455">
            <v>0</v>
          </cell>
          <cell r="E455">
            <v>89059.61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 t="str">
            <v>34/009095</v>
          </cell>
          <cell r="O455" t="str">
            <v>LAB WEST B.V. (TROMBOSEDIENST)</v>
          </cell>
          <cell r="P455" t="str">
            <v>Postbus 1773</v>
          </cell>
          <cell r="Q455" t="str">
            <v>2280 DT  RIJSWIJK ZH</v>
          </cell>
        </row>
        <row r="456">
          <cell r="B456" t="str">
            <v>34/009096</v>
          </cell>
          <cell r="D456">
            <v>0</v>
          </cell>
          <cell r="E456">
            <v>4886.1400000000003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 t="str">
            <v>34/009096</v>
          </cell>
          <cell r="O456" t="str">
            <v>STICHTING TROMBOSEDIENST 'S-HERTOGENBOSCH EN OMSTREKEN</v>
          </cell>
          <cell r="P456" t="str">
            <v/>
          </cell>
        </row>
        <row r="457">
          <cell r="B457" t="str">
            <v>34/009100</v>
          </cell>
          <cell r="D457">
            <v>0</v>
          </cell>
          <cell r="E457">
            <v>16014.84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 t="str">
            <v>34/009100</v>
          </cell>
          <cell r="O457" t="str">
            <v>STICHTING BEGELEIDE ZELFZORG</v>
          </cell>
          <cell r="P457" t="str">
            <v>Courbetstraat 34</v>
          </cell>
          <cell r="Q457" t="str">
            <v>1077 ZV  AMSTERDAM</v>
          </cell>
        </row>
        <row r="458">
          <cell r="B458" t="str">
            <v>34/009212</v>
          </cell>
          <cell r="D458">
            <v>0</v>
          </cell>
          <cell r="E458">
            <v>45249.07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 t="str">
            <v>34/009212</v>
          </cell>
          <cell r="O458" t="str">
            <v>STICHTING TROMBOSEDIENST DELFT EN OMSTREKEN</v>
          </cell>
          <cell r="P458" t="str">
            <v>Mercuriusweg 1</v>
          </cell>
          <cell r="Q458" t="str">
            <v>2624 BC  DELFT</v>
          </cell>
        </row>
        <row r="459">
          <cell r="B459" t="str">
            <v>34/009216</v>
          </cell>
          <cell r="D459">
            <v>0</v>
          </cell>
          <cell r="E459">
            <v>4406.5200000000004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 t="str">
            <v>34/009216</v>
          </cell>
          <cell r="O459" t="str">
            <v>ST. RODE KRUIS TROMBOSEDIENST "NEDER-VELUWE"</v>
          </cell>
          <cell r="P459" t="str">
            <v>Postbus 9025</v>
          </cell>
          <cell r="Q459" t="str">
            <v>6710 HN  EDE GLD</v>
          </cell>
        </row>
        <row r="460">
          <cell r="B460" t="str">
            <v>34/009220</v>
          </cell>
          <cell r="D460">
            <v>0</v>
          </cell>
          <cell r="E460">
            <v>6768.11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 t="str">
            <v>34/009220</v>
          </cell>
          <cell r="O460" t="str">
            <v>Stichting Diagnostisch Centrum St Jansdal</v>
          </cell>
          <cell r="P460" t="str">
            <v>Postbus 138</v>
          </cell>
          <cell r="Q460" t="str">
            <v>3840 AC  HARDERWIJK</v>
          </cell>
        </row>
        <row r="461">
          <cell r="B461" t="str">
            <v>34/009221</v>
          </cell>
          <cell r="D461">
            <v>0</v>
          </cell>
          <cell r="E461">
            <v>204075.25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 t="str">
            <v>34/009221</v>
          </cell>
          <cell r="O461" t="str">
            <v>STICHTING GROENE HART DIAGNOSTISCH CENTRUM</v>
          </cell>
          <cell r="P461" t="str">
            <v>Postbus 576</v>
          </cell>
          <cell r="Q461" t="str">
            <v>2800 AN  GOUDA</v>
          </cell>
        </row>
        <row r="462">
          <cell r="B462" t="str">
            <v>34/009226</v>
          </cell>
          <cell r="D462">
            <v>0</v>
          </cell>
          <cell r="E462">
            <v>23027.41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 t="str">
            <v>34/009226</v>
          </cell>
          <cell r="O462" t="str">
            <v>TROMBOSEDIENST 'VOOR HET GOOI'</v>
          </cell>
          <cell r="P462" t="str">
            <v>Oostereind 107</v>
          </cell>
          <cell r="Q462" t="str">
            <v>1212 VH  HILVERSUM</v>
          </cell>
        </row>
        <row r="463">
          <cell r="B463" t="str">
            <v>34/009230</v>
          </cell>
          <cell r="D463">
            <v>0</v>
          </cell>
          <cell r="E463">
            <v>1427088.7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 t="str">
            <v>34/009230</v>
          </cell>
          <cell r="O463" t="str">
            <v>STICHTING TROMBOSEDIENST LEIDEN</v>
          </cell>
          <cell r="P463" t="str">
            <v>Rijnsburgerweg 10</v>
          </cell>
          <cell r="Q463" t="str">
            <v>2333 AA  LEIDEN</v>
          </cell>
        </row>
        <row r="464">
          <cell r="B464" t="str">
            <v>34/009243</v>
          </cell>
          <cell r="D464">
            <v>0</v>
          </cell>
          <cell r="E464">
            <v>4146.5200000000004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 t="str">
            <v>34/009243</v>
          </cell>
          <cell r="O464" t="str">
            <v>STICHTING ZEISTER TROMBOSEDIENST</v>
          </cell>
          <cell r="P464" t="str">
            <v>Postbus 1002</v>
          </cell>
          <cell r="Q464" t="str">
            <v>3700 BA  ZEIST</v>
          </cell>
        </row>
        <row r="465">
          <cell r="B465" t="str">
            <v>34/009273</v>
          </cell>
          <cell r="D465">
            <v>0</v>
          </cell>
          <cell r="E465">
            <v>1378.8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 t="str">
            <v>34/009273</v>
          </cell>
          <cell r="O465" t="str">
            <v>TROMBOSEDIENST REGIO EINDHOVEN</v>
          </cell>
          <cell r="P465" t="str">
            <v>Boschdijk 1119</v>
          </cell>
          <cell r="Q465" t="str">
            <v>5626 AG  EINDHOVEN</v>
          </cell>
        </row>
        <row r="466">
          <cell r="B466" t="str">
            <v>34/009276</v>
          </cell>
          <cell r="D466">
            <v>0</v>
          </cell>
          <cell r="E466">
            <v>9604.43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 t="str">
            <v>34/009276</v>
          </cell>
          <cell r="O466" t="str">
            <v>INR TROMBOSEDIENST</v>
          </cell>
          <cell r="P466" t="str">
            <v>Postbus 7010</v>
          </cell>
          <cell r="Q466" t="str">
            <v>6503 GM  NIJMEGEN</v>
          </cell>
        </row>
        <row r="467">
          <cell r="B467" t="str">
            <v>34/009278</v>
          </cell>
          <cell r="D467">
            <v>0</v>
          </cell>
          <cell r="E467">
            <v>1061.25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 t="str">
            <v>34/009278</v>
          </cell>
          <cell r="O467" t="str">
            <v>STICHTING TROMBOSEDIENST ZIEKENHUIS BERNHOVEN</v>
          </cell>
          <cell r="P467" t="str">
            <v>Nistelrodeseweg 10</v>
          </cell>
          <cell r="Q467" t="str">
            <v>5406 PT  UDEN</v>
          </cell>
        </row>
        <row r="468">
          <cell r="B468" t="str">
            <v>34/009279</v>
          </cell>
          <cell r="D468">
            <v>0</v>
          </cell>
          <cell r="E468">
            <v>745194.33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 t="str">
            <v>34/009279</v>
          </cell>
          <cell r="O468" t="str">
            <v>STICHTING ATAL-MEDIAL</v>
          </cell>
          <cell r="P468" t="str">
            <v>Postbus 69641</v>
          </cell>
          <cell r="Q468" t="str">
            <v>1060 CR  AMSTERDAM</v>
          </cell>
        </row>
        <row r="469">
          <cell r="B469" t="str">
            <v>34/009281</v>
          </cell>
          <cell r="D469">
            <v>0</v>
          </cell>
          <cell r="E469">
            <v>7705.31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 t="str">
            <v>34/009281</v>
          </cell>
          <cell r="O469" t="str">
            <v>STICHTING ARTSENLABORATORIUM EN TROMBOSEDIENST</v>
          </cell>
          <cell r="P469" t="str">
            <v>Molenwerf 11</v>
          </cell>
          <cell r="Q469" t="str">
            <v>1541 WR  KOOG AAN DE ZAAN</v>
          </cell>
        </row>
        <row r="470">
          <cell r="B470" t="str">
            <v>34/009282</v>
          </cell>
          <cell r="D470">
            <v>0</v>
          </cell>
          <cell r="E470">
            <v>104882.5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 t="str">
            <v>34/009282</v>
          </cell>
          <cell r="O470" t="str">
            <v>STICHTING VIRTUELE TROMBOSEDIENST</v>
          </cell>
          <cell r="P470" t="str">
            <v>Zonneoordlaan 17</v>
          </cell>
          <cell r="Q470" t="str">
            <v>6718 TK  EDE GLD</v>
          </cell>
        </row>
        <row r="471">
          <cell r="B471" t="str">
            <v>34/009287</v>
          </cell>
          <cell r="D471">
            <v>0</v>
          </cell>
          <cell r="E471">
            <v>11547.97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 t="str">
            <v>34/009287</v>
          </cell>
          <cell r="O471" t="str">
            <v>STARLET B.V.</v>
          </cell>
          <cell r="P471" t="str">
            <v>Rijksweg 42</v>
          </cell>
          <cell r="Q471" t="str">
            <v>1871 PE  SCHOORL</v>
          </cell>
        </row>
        <row r="472">
          <cell r="B472" t="str">
            <v>34/340000</v>
          </cell>
          <cell r="D472">
            <v>0</v>
          </cell>
          <cell r="E472">
            <v>46356.97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 t="str">
            <v>34/340000</v>
          </cell>
          <cell r="O472" t="str">
            <v>STAR-SHL</v>
          </cell>
          <cell r="P472" t="str">
            <v>Postbus 228</v>
          </cell>
          <cell r="Q472" t="str">
            <v>4870 AE  ETTEN-LEUR</v>
          </cell>
        </row>
        <row r="473">
          <cell r="B473" t="str">
            <v>50/500008</v>
          </cell>
          <cell r="D473">
            <v>0</v>
          </cell>
          <cell r="E473">
            <v>5155.46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 t="str">
            <v>34/340002</v>
          </cell>
          <cell r="O473" t="str">
            <v>UNILABS ANTISTOLLINGSZORG B.V.</v>
          </cell>
          <cell r="P473" t="str">
            <v>Postbus 50000</v>
          </cell>
          <cell r="Q473" t="str">
            <v>7500 KA  ENSCHEDE</v>
          </cell>
        </row>
        <row r="474">
          <cell r="B474" t="str">
            <v>34/340003</v>
          </cell>
          <cell r="D474">
            <v>0</v>
          </cell>
          <cell r="E474">
            <v>9414.07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 t="str">
            <v>34/340003</v>
          </cell>
          <cell r="O474" t="str">
            <v>Stichting Certe Medische Diagnostiek en Advies</v>
          </cell>
          <cell r="P474" t="str">
            <v>Postbus 909</v>
          </cell>
          <cell r="Q474" t="str">
            <v>9700 AX  GRONINGEN</v>
          </cell>
        </row>
        <row r="475">
          <cell r="B475" t="str">
            <v>41/410105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11191.41</v>
          </cell>
          <cell r="N475" t="str">
            <v>41/410105</v>
          </cell>
          <cell r="O475" t="str">
            <v>STICHTING DE HOVEN</v>
          </cell>
          <cell r="P475" t="str">
            <v>Postbus 31</v>
          </cell>
          <cell r="Q475" t="str">
            <v>9950 AA  WINSUM GN</v>
          </cell>
        </row>
        <row r="476">
          <cell r="B476" t="str">
            <v>41/410118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47584.55</v>
          </cell>
          <cell r="N476" t="str">
            <v>41/410118</v>
          </cell>
          <cell r="O476" t="str">
            <v>ZORGGROEP GRONINGEN</v>
          </cell>
          <cell r="P476" t="str">
            <v>Postbus 8047</v>
          </cell>
          <cell r="Q476" t="str">
            <v>9702 KA  GRONINGEN</v>
          </cell>
        </row>
        <row r="477">
          <cell r="B477" t="str">
            <v>41/410209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36891.42</v>
          </cell>
          <cell r="N477" t="str">
            <v>41/410209</v>
          </cell>
          <cell r="O477" t="str">
            <v>STICHTING ZUIDOOSTZORG</v>
          </cell>
          <cell r="P477" t="str">
            <v>Postbus 604</v>
          </cell>
          <cell r="Q477" t="str">
            <v>9200 AP  DRACHTEN</v>
          </cell>
        </row>
        <row r="478">
          <cell r="B478" t="str">
            <v>41/410304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6146.1</v>
          </cell>
          <cell r="N478" t="str">
            <v>41/410304</v>
          </cell>
          <cell r="O478" t="str">
            <v>Stichting Treant Care</v>
          </cell>
          <cell r="P478" t="str">
            <v>Postbus 30002</v>
          </cell>
          <cell r="Q478" t="str">
            <v>7800 RA  EMMEN</v>
          </cell>
        </row>
        <row r="479">
          <cell r="B479" t="str">
            <v>41/410419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13356.61</v>
          </cell>
          <cell r="N479" t="str">
            <v>41/410419</v>
          </cell>
          <cell r="O479" t="str">
            <v>STICHTING ZORGGROEP NOORDWEST-VELUWE</v>
          </cell>
          <cell r="P479" t="str">
            <v>Postbus 392</v>
          </cell>
          <cell r="Q479" t="str">
            <v>3840 AJ  HARDERWIJK</v>
          </cell>
        </row>
        <row r="480">
          <cell r="B480" t="str">
            <v>41/410608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23444.41</v>
          </cell>
          <cell r="N480" t="str">
            <v>41/410608</v>
          </cell>
          <cell r="O480" t="str">
            <v>ZORGGROEP APELDOORN EN OMSTREKEN</v>
          </cell>
          <cell r="P480" t="str">
            <v>Zuster Meyboomlaan 10</v>
          </cell>
          <cell r="Q480" t="str">
            <v>7334 DV  APELDOORN</v>
          </cell>
        </row>
        <row r="481">
          <cell r="B481" t="str">
            <v>41/410716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13356.61</v>
          </cell>
          <cell r="N481" t="str">
            <v>41/410716</v>
          </cell>
          <cell r="O481" t="str">
            <v>Stichting Attent Zorg en Behandeling</v>
          </cell>
          <cell r="P481" t="str">
            <v>Postbus 5</v>
          </cell>
          <cell r="Q481" t="str">
            <v>6990 AA  RHEDEN</v>
          </cell>
        </row>
        <row r="482">
          <cell r="B482" t="str">
            <v>41/410809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10631.68</v>
          </cell>
          <cell r="N482" t="str">
            <v>41/410809</v>
          </cell>
          <cell r="O482" t="str">
            <v>STG ZORGCENTRA RIVIERENLAND</v>
          </cell>
          <cell r="P482" t="str">
            <v>Postbus 94</v>
          </cell>
          <cell r="Q482" t="str">
            <v>4000 AB  TIEL</v>
          </cell>
        </row>
        <row r="483">
          <cell r="B483" t="str">
            <v>41/410903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171331.24</v>
          </cell>
          <cell r="N483" t="str">
            <v>41/410903</v>
          </cell>
          <cell r="O483" t="str">
            <v>STICHTING ZORGSPECTRUM</v>
          </cell>
          <cell r="P483" t="str">
            <v>Postbus 1175</v>
          </cell>
          <cell r="Q483" t="str">
            <v>3430 BD  NIEUWEGEIN</v>
          </cell>
        </row>
        <row r="484">
          <cell r="B484" t="str">
            <v>41/410910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856153.22</v>
          </cell>
          <cell r="N484" t="str">
            <v>41/410910</v>
          </cell>
          <cell r="O484" t="str">
            <v>Careyn Utrecht West</v>
          </cell>
          <cell r="P484" t="str">
            <v>'s-Gravelandseweg 290</v>
          </cell>
          <cell r="Q484" t="str">
            <v>3125 BK  SCHIEDAM</v>
          </cell>
        </row>
        <row r="485">
          <cell r="B485" t="str">
            <v>41/410914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31704.41</v>
          </cell>
          <cell r="N485" t="str">
            <v>41/410914</v>
          </cell>
          <cell r="O485" t="str">
            <v>STICHTING WARANDE</v>
          </cell>
          <cell r="P485" t="str">
            <v>Arnhemse Bovenweg 80</v>
          </cell>
          <cell r="Q485" t="str">
            <v>3708 AH  ZEIST</v>
          </cell>
        </row>
        <row r="486">
          <cell r="B486" t="str">
            <v>41/410910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306914.68</v>
          </cell>
          <cell r="N486" t="str">
            <v>41/410915</v>
          </cell>
          <cell r="O486" t="str">
            <v>Careyn Utrecht Stad</v>
          </cell>
          <cell r="P486" t="str">
            <v>'s-Gravelandseweg 290</v>
          </cell>
          <cell r="Q486" t="str">
            <v>3125 BK  SCHIEDAM</v>
          </cell>
        </row>
        <row r="487">
          <cell r="B487" t="str">
            <v>41/410919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1076625.05</v>
          </cell>
          <cell r="N487" t="str">
            <v>41/410919</v>
          </cell>
          <cell r="O487" t="str">
            <v>Stichting Axioncontinu Groep</v>
          </cell>
          <cell r="P487" t="str">
            <v>Beneluxlaan 922</v>
          </cell>
          <cell r="Q487" t="str">
            <v>3526 KJ  UTRECHT</v>
          </cell>
        </row>
        <row r="488">
          <cell r="B488" t="str">
            <v>41/410927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27130.95</v>
          </cell>
          <cell r="N488" t="str">
            <v>41/410927</v>
          </cell>
          <cell r="O488" t="str">
            <v>STICHTING CHARIM</v>
          </cell>
          <cell r="P488" t="str">
            <v>Wiltonstraat 42</v>
          </cell>
          <cell r="Q488" t="str">
            <v>3905 KW  VEENENDAAL</v>
          </cell>
        </row>
        <row r="489">
          <cell r="B489" t="str">
            <v>41/411109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151058.01999999999</v>
          </cell>
          <cell r="N489" t="str">
            <v>41/411109</v>
          </cell>
          <cell r="O489" t="str">
            <v>STICHTING AMARIS ZORGGROEP</v>
          </cell>
          <cell r="P489" t="str">
            <v>Werkdroger 1</v>
          </cell>
          <cell r="Q489" t="str">
            <v>1251 CM  LAREN NH</v>
          </cell>
        </row>
        <row r="490">
          <cell r="B490" t="str">
            <v>41/411211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11310.47</v>
          </cell>
          <cell r="N490" t="str">
            <v>41/411211</v>
          </cell>
          <cell r="O490" t="str">
            <v>STICHTING MAGENTAZORG</v>
          </cell>
          <cell r="P490" t="str">
            <v>Postbus 240</v>
          </cell>
          <cell r="Q490" t="str">
            <v>1700 AE  HEERHUGOWAARD</v>
          </cell>
        </row>
        <row r="491">
          <cell r="B491" t="str">
            <v>41/411303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874398.29</v>
          </cell>
          <cell r="N491" t="str">
            <v>41/411303</v>
          </cell>
          <cell r="O491" t="str">
            <v>STICHTING ZORGBALANS VPH-VZH</v>
          </cell>
          <cell r="P491" t="str">
            <v>Postbus 6166</v>
          </cell>
          <cell r="Q491" t="str">
            <v>2001 HD  HAARLEM</v>
          </cell>
        </row>
        <row r="492">
          <cell r="B492" t="str">
            <v>41/411305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642374.35</v>
          </cell>
          <cell r="N492" t="str">
            <v>41/411305</v>
          </cell>
          <cell r="O492" t="str">
            <v>Stichting KennemerHart</v>
          </cell>
          <cell r="P492" t="str">
            <v>Diakenhuisweg 41</v>
          </cell>
          <cell r="Q492" t="str">
            <v>2033 AP  HAARLEM</v>
          </cell>
        </row>
        <row r="493">
          <cell r="B493" t="str">
            <v>41/411310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165113.76999999999</v>
          </cell>
          <cell r="N493" t="str">
            <v>41/411310</v>
          </cell>
          <cell r="O493" t="str">
            <v>VIVA ZORGGROEP</v>
          </cell>
          <cell r="P493" t="str">
            <v>Postbus 95</v>
          </cell>
          <cell r="Q493" t="str">
            <v>1960 AB  HEEMSKERK</v>
          </cell>
        </row>
        <row r="494">
          <cell r="B494" t="str">
            <v>41/411410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53403.03</v>
          </cell>
          <cell r="N494" t="str">
            <v>41/411410</v>
          </cell>
          <cell r="O494" t="str">
            <v>STICHTING DE ZORGCIRKEL</v>
          </cell>
          <cell r="P494" t="str">
            <v>Postbus 655</v>
          </cell>
          <cell r="Q494" t="str">
            <v>1440 AR  PURMEREND</v>
          </cell>
        </row>
        <row r="495">
          <cell r="B495" t="str">
            <v>41/411516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36612.589999999997</v>
          </cell>
          <cell r="N495" t="str">
            <v>41/411516</v>
          </cell>
          <cell r="O495" t="str">
            <v>STICHTING AMSTA</v>
          </cell>
          <cell r="P495" t="str">
            <v>Roetersstraat 2</v>
          </cell>
          <cell r="Q495" t="str">
            <v>1018 WC  AMSTERDAM</v>
          </cell>
        </row>
        <row r="496">
          <cell r="B496" t="str">
            <v>41/411521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1501393.33</v>
          </cell>
          <cell r="N496" t="str">
            <v>41/411521</v>
          </cell>
          <cell r="O496" t="str">
            <v>STICHTING CORDAAN</v>
          </cell>
          <cell r="P496" t="str">
            <v>Postbus 1103</v>
          </cell>
          <cell r="Q496" t="str">
            <v>1000 BC  AMSTERDAM</v>
          </cell>
        </row>
        <row r="497">
          <cell r="B497" t="str">
            <v>41/411526</v>
          </cell>
          <cell r="D497">
            <v>0</v>
          </cell>
          <cell r="E497">
            <v>0</v>
          </cell>
          <cell r="F497">
            <v>138471.18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 t="str">
            <v>41/411526</v>
          </cell>
          <cell r="O497" t="str">
            <v>STICHTING CORDAAN (V&amp;V)</v>
          </cell>
          <cell r="P497" t="str">
            <v>Postbus 1103</v>
          </cell>
          <cell r="Q497" t="str">
            <v>1000 BC  AMSTERDAM</v>
          </cell>
        </row>
        <row r="498">
          <cell r="B498" t="str">
            <v>41/411527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139251.62</v>
          </cell>
          <cell r="N498" t="str">
            <v>41/411527</v>
          </cell>
          <cell r="O498" t="str">
            <v>STICHTING EVEAN ZORG (Regio Zaanstreek/Waterland)</v>
          </cell>
          <cell r="P498" t="str">
            <v>Postbus 68</v>
          </cell>
          <cell r="Q498" t="str">
            <v>1440 AB  PURMEREND</v>
          </cell>
        </row>
        <row r="499">
          <cell r="B499" t="str">
            <v>41/411601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2090324.43</v>
          </cell>
          <cell r="N499" t="str">
            <v>41/411601</v>
          </cell>
          <cell r="O499" t="str">
            <v>STICHTING AMSTELRING (VRZ+VPL+THZ)</v>
          </cell>
          <cell r="P499" t="str">
            <v>Postbus 9225</v>
          </cell>
          <cell r="Q499" t="str">
            <v>1006 AE  AMSTERDAM</v>
          </cell>
        </row>
        <row r="500">
          <cell r="B500" t="str">
            <v>41/411602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1295703.45</v>
          </cell>
          <cell r="N500" t="str">
            <v>41/411602</v>
          </cell>
          <cell r="O500" t="str">
            <v>ZONNEHUIS GROEP AMSTELLAND</v>
          </cell>
          <cell r="P500" t="str">
            <v>Postbus 567</v>
          </cell>
          <cell r="Q500" t="str">
            <v>1180 AN  AMSTELVEEN</v>
          </cell>
        </row>
        <row r="501">
          <cell r="B501" t="str">
            <v>41/411700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3235536.25</v>
          </cell>
          <cell r="N501" t="str">
            <v>41/411700</v>
          </cell>
          <cell r="O501" t="str">
            <v>Stichting Topaz</v>
          </cell>
          <cell r="P501" t="str">
            <v>Aaltje Noordewierlaan 50</v>
          </cell>
          <cell r="Q501" t="str">
            <v>2324 KS  LEIDEN</v>
          </cell>
        </row>
        <row r="502">
          <cell r="B502" t="str">
            <v>41/411714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2789955.36</v>
          </cell>
          <cell r="N502" t="str">
            <v>41/411714</v>
          </cell>
          <cell r="O502" t="str">
            <v>STICHTING MARENTE</v>
          </cell>
          <cell r="P502" t="str">
            <v>Rijnsburgerweg 2</v>
          </cell>
          <cell r="Q502" t="str">
            <v>2215 RA  VOORHOUT</v>
          </cell>
        </row>
        <row r="503">
          <cell r="B503" t="str">
            <v>41/411715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3734880.41</v>
          </cell>
          <cell r="N503" t="str">
            <v>41/411715</v>
          </cell>
          <cell r="O503" t="str">
            <v>STICHTING ALRIJNE ZORGGROEP</v>
          </cell>
          <cell r="P503" t="str">
            <v>Postbus 4220</v>
          </cell>
          <cell r="Q503" t="str">
            <v>2350 CC  LEIDERDORP</v>
          </cell>
        </row>
        <row r="504">
          <cell r="B504" t="str">
            <v>41/411807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230440</v>
          </cell>
          <cell r="N504" t="str">
            <v>41/411807</v>
          </cell>
          <cell r="O504" t="str">
            <v>ST. FLORENCE</v>
          </cell>
          <cell r="P504" t="str">
            <v>Postbus 1005</v>
          </cell>
          <cell r="Q504" t="str">
            <v>2280 CA  RIJSWIJK ZH</v>
          </cell>
        </row>
        <row r="505">
          <cell r="B505" t="str">
            <v>41/411901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39923.06</v>
          </cell>
          <cell r="N505" t="str">
            <v>41/411901</v>
          </cell>
          <cell r="O505" t="str">
            <v>Stichting Zorginstellingen Pieter van Foreest</v>
          </cell>
          <cell r="P505" t="str">
            <v>Kalfjeslaan 2</v>
          </cell>
          <cell r="Q505" t="str">
            <v>2623 AA  DELFT</v>
          </cell>
        </row>
        <row r="506">
          <cell r="B506" t="str">
            <v>41/412103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35739.43</v>
          </cell>
          <cell r="N506" t="str">
            <v>41/412103</v>
          </cell>
          <cell r="O506" t="str">
            <v>STICHTING DE ZELLINGEN</v>
          </cell>
          <cell r="P506" t="str">
            <v>Postbus 36</v>
          </cell>
          <cell r="Q506" t="str">
            <v>2900 AA  CAPELLE AAN DEN IJSSEL</v>
          </cell>
        </row>
        <row r="507">
          <cell r="B507" t="str">
            <v>41/412108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31680.22</v>
          </cell>
          <cell r="N507" t="str">
            <v>41/412108</v>
          </cell>
          <cell r="O507" t="str">
            <v>STICHTING LAURENS</v>
          </cell>
          <cell r="P507" t="str">
            <v>G.H. Betzweg 1</v>
          </cell>
          <cell r="Q507" t="str">
            <v>3068 AZ  ROTTERDAM</v>
          </cell>
        </row>
        <row r="508">
          <cell r="B508" t="str">
            <v>41/412901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14308.06</v>
          </cell>
          <cell r="N508" t="str">
            <v>41/412901</v>
          </cell>
          <cell r="O508" t="str">
            <v>Stichting Oktober</v>
          </cell>
          <cell r="P508" t="str">
            <v>Wielewaal 10</v>
          </cell>
          <cell r="Q508" t="str">
            <v>5531 LJ  BLADEL</v>
          </cell>
        </row>
        <row r="509">
          <cell r="B509" t="str">
            <v>41/413011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20039.75</v>
          </cell>
          <cell r="N509" t="str">
            <v>41/413011</v>
          </cell>
          <cell r="O509" t="str">
            <v>ZORGGROEP NOORD- EN MIDDEN-LIMBURG</v>
          </cell>
          <cell r="P509" t="str">
            <v>Postbus 694</v>
          </cell>
          <cell r="Q509" t="str">
            <v>5900 AR  VENLO</v>
          </cell>
        </row>
        <row r="510">
          <cell r="B510" t="str">
            <v>41/413111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14514.69</v>
          </cell>
          <cell r="N510" t="str">
            <v>41/413111</v>
          </cell>
          <cell r="O510" t="str">
            <v>STICHTING CICERO ZORGGROEP</v>
          </cell>
          <cell r="P510" t="str">
            <v>Postbus 149</v>
          </cell>
          <cell r="Q510" t="str">
            <v>6440 AC  BRUNSSUM</v>
          </cell>
        </row>
        <row r="511">
          <cell r="B511" t="str">
            <v>41/413201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29040.2</v>
          </cell>
          <cell r="N511" t="str">
            <v>41/413201</v>
          </cell>
          <cell r="O511" t="str">
            <v>Stichting Zorggroep Solis</v>
          </cell>
          <cell r="P511" t="str">
            <v>Hermelijn 2</v>
          </cell>
          <cell r="Q511" t="str">
            <v>7423 EJ  DEVENTER</v>
          </cell>
        </row>
        <row r="512">
          <cell r="B512" t="str">
            <v>41/413202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13498.7</v>
          </cell>
          <cell r="N512" t="str">
            <v>41/413202</v>
          </cell>
          <cell r="O512" t="str">
            <v>CARINOVA WOONZORG</v>
          </cell>
          <cell r="P512" t="str">
            <v>Postbus 678</v>
          </cell>
          <cell r="Q512" t="str">
            <v>7400 AR  DEVENTER</v>
          </cell>
        </row>
        <row r="513">
          <cell r="B513" t="str">
            <v>42/420588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59371.62</v>
          </cell>
          <cell r="N513" t="str">
            <v>42/420588</v>
          </cell>
          <cell r="O513" t="str">
            <v>REINALDAHUIS (VZH)</v>
          </cell>
          <cell r="P513" t="str">
            <v>Postbus 1628</v>
          </cell>
          <cell r="Q513" t="str">
            <v>2003 BR  HAARLEM</v>
          </cell>
        </row>
        <row r="514">
          <cell r="B514" t="str">
            <v>44/50053</v>
          </cell>
          <cell r="D514">
            <v>0</v>
          </cell>
          <cell r="E514">
            <v>0</v>
          </cell>
          <cell r="F514">
            <v>58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N514" t="str">
            <v>44/50053</v>
          </cell>
          <cell r="O514" t="str">
            <v>ORTHOPTIE PURMEREND</v>
          </cell>
          <cell r="P514" t="str">
            <v>Burg D Kooimanweg 891 A</v>
          </cell>
          <cell r="Q514" t="str">
            <v>1444 CG  PURMEREND</v>
          </cell>
        </row>
        <row r="515">
          <cell r="B515" t="str">
            <v>45/450217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63480.11</v>
          </cell>
          <cell r="N515" t="str">
            <v>45/450217</v>
          </cell>
          <cell r="O515" t="str">
            <v>STICHTING HAAGSE WIJK- EN WOONZORG (VREDERUST-WEST)</v>
          </cell>
          <cell r="P515" t="str">
            <v>Postbus 93042</v>
          </cell>
          <cell r="Q515" t="str">
            <v>2509 AA  'S-GRAVENHAGE</v>
          </cell>
        </row>
        <row r="516">
          <cell r="B516" t="str">
            <v>45/450401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11370</v>
          </cell>
          <cell r="N516" t="str">
            <v>45/450401</v>
          </cell>
          <cell r="O516" t="str">
            <v>VIVENT MARIA-OORD</v>
          </cell>
          <cell r="P516" t="str">
            <v>Postbus 1700</v>
          </cell>
          <cell r="Q516" t="str">
            <v>5200 BT  'S-HERTOGENBOSCH</v>
          </cell>
        </row>
        <row r="517">
          <cell r="B517" t="str">
            <v>45/451105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142634.88</v>
          </cell>
          <cell r="N517" t="str">
            <v>45/451105</v>
          </cell>
          <cell r="O517" t="str">
            <v>Stichting Zorginstelling Saffier - De Residentie (Mechropa)</v>
          </cell>
          <cell r="P517" t="str">
            <v/>
          </cell>
        </row>
        <row r="518">
          <cell r="B518" t="str">
            <v>45/451252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14139.43</v>
          </cell>
          <cell r="N518" t="str">
            <v>45/451252</v>
          </cell>
          <cell r="O518" t="str">
            <v>AZM HERSTELZORG</v>
          </cell>
          <cell r="P518" t="str">
            <v>Postbus 709</v>
          </cell>
          <cell r="Q518" t="str">
            <v>6200 AS  MAASTRICHT</v>
          </cell>
        </row>
        <row r="519">
          <cell r="B519" t="str">
            <v>46/461026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24870.17</v>
          </cell>
          <cell r="N519" t="str">
            <v>46/461026</v>
          </cell>
          <cell r="O519" t="str">
            <v>VERPLEEGHUIS ORANJE NASSAU'S OORD</v>
          </cell>
          <cell r="P519" t="str">
            <v>Kortenburg 4</v>
          </cell>
          <cell r="Q519" t="str">
            <v>6704 AV  WAGENINGEN</v>
          </cell>
        </row>
        <row r="520">
          <cell r="B520" t="str">
            <v>47/470091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14598.64</v>
          </cell>
          <cell r="N520" t="str">
            <v>47/470091</v>
          </cell>
          <cell r="O520" t="str">
            <v>Stichting tanteLouise</v>
          </cell>
          <cell r="P520" t="str">
            <v>Veilingdreef 6</v>
          </cell>
          <cell r="Q520" t="str">
            <v>4614 RX  BERGEN OP ZOOM</v>
          </cell>
        </row>
        <row r="521">
          <cell r="B521" t="str">
            <v>47/470139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11191.41</v>
          </cell>
          <cell r="N521" t="str">
            <v>47/470139</v>
          </cell>
          <cell r="O521" t="str">
            <v>HET ZONNEHUIS</v>
          </cell>
          <cell r="P521" t="str">
            <v>Postbus 36</v>
          </cell>
          <cell r="Q521" t="str">
            <v>3960 BA  WIJK BIJ DUURSTEDE</v>
          </cell>
        </row>
        <row r="522">
          <cell r="B522" t="str">
            <v>47/470259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21318.36</v>
          </cell>
          <cell r="N522" t="str">
            <v>47/470259</v>
          </cell>
          <cell r="O522" t="str">
            <v>STICHTING SEVAGRAM</v>
          </cell>
          <cell r="P522" t="str">
            <v>Henri Dunantstraat 3</v>
          </cell>
          <cell r="Q522" t="str">
            <v>6419 PB  HEERLEN</v>
          </cell>
        </row>
        <row r="523">
          <cell r="B523" t="str">
            <v>47/470280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29801.439999999999</v>
          </cell>
          <cell r="N523" t="str">
            <v>47/470280</v>
          </cell>
          <cell r="O523" t="str">
            <v>VERPLEEGHUIS LINDENDAEL</v>
          </cell>
          <cell r="P523" t="str">
            <v>Postbus 142</v>
          </cell>
          <cell r="Q523" t="str">
            <v>1620 AC  HOORN NH</v>
          </cell>
        </row>
        <row r="524">
          <cell r="B524" t="str">
            <v>47/470317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436576.41</v>
          </cell>
          <cell r="N524" t="str">
            <v>47/470317</v>
          </cell>
          <cell r="O524" t="str">
            <v>WZH PRINSENHOF</v>
          </cell>
          <cell r="P524" t="str">
            <v>Gv Juliana v Stolbergln 1</v>
          </cell>
          <cell r="Q524" t="str">
            <v>2263 AA  LEIDSCHENDAM</v>
          </cell>
        </row>
        <row r="525">
          <cell r="B525" t="str">
            <v>47/470346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131765.54</v>
          </cell>
          <cell r="N525" t="str">
            <v>47/470346</v>
          </cell>
          <cell r="O525" t="str">
            <v>Verpleeghuis NAARDERHEEM</v>
          </cell>
          <cell r="P525" t="str">
            <v>Postbus 406</v>
          </cell>
          <cell r="Q525" t="str">
            <v>1270 AK  HUIZEN</v>
          </cell>
        </row>
        <row r="526">
          <cell r="B526" t="str">
            <v>47/471003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40014.879999999997</v>
          </cell>
          <cell r="N526" t="str">
            <v>47/471003</v>
          </cell>
          <cell r="O526" t="str">
            <v>Verpleeghuizen en behandelcentra Stichting Groenhuysen</v>
          </cell>
          <cell r="P526" t="str">
            <v>Postbus 1596</v>
          </cell>
          <cell r="Q526" t="str">
            <v>4700 BN  ROOSENDAAL</v>
          </cell>
        </row>
        <row r="527">
          <cell r="B527" t="str">
            <v>47/471028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18330.07</v>
          </cell>
          <cell r="N527" t="str">
            <v>47/471028</v>
          </cell>
          <cell r="O527" t="str">
            <v>Verpleegcentrum Oldenhove</v>
          </cell>
          <cell r="P527" t="str">
            <v>Postbus 244</v>
          </cell>
          <cell r="Q527" t="str">
            <v>7570 AE  OLDENZAAL</v>
          </cell>
        </row>
        <row r="528">
          <cell r="B528" t="str">
            <v>47/471054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22311.43</v>
          </cell>
          <cell r="N528" t="str">
            <v>47/471054</v>
          </cell>
          <cell r="O528" t="str">
            <v>Beweging 3.0 VPH De Pol</v>
          </cell>
          <cell r="P528" t="str">
            <v>Vetkamp 85</v>
          </cell>
          <cell r="Q528" t="str">
            <v>3862 JN  NIJKERK GLD</v>
          </cell>
        </row>
        <row r="529">
          <cell r="B529" t="str">
            <v>47/471063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48159.55</v>
          </cell>
          <cell r="N529" t="str">
            <v>47/471063</v>
          </cell>
          <cell r="O529" t="str">
            <v>Stichting Lyvore (BIRKHOVEN ZORGGOED (VPH)</v>
          </cell>
          <cell r="P529" t="str">
            <v>Postbus 363</v>
          </cell>
          <cell r="Q529" t="str">
            <v>3800 AJ  AMERSFOORT</v>
          </cell>
        </row>
        <row r="530">
          <cell r="B530" t="str">
            <v>47/471069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51656.76</v>
          </cell>
          <cell r="N530" t="str">
            <v>47/471069</v>
          </cell>
          <cell r="O530" t="str">
            <v>VERPLEEG EN REACTIVERINGSINRICHTING DE BEUKENH</v>
          </cell>
          <cell r="P530" t="str">
            <v>Nieuw-Loosdrechtsedijk 24</v>
          </cell>
          <cell r="Q530" t="str">
            <v>1231 KX  LOOSDRECHT</v>
          </cell>
        </row>
        <row r="531">
          <cell r="B531" t="str">
            <v>47/471078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92376.47</v>
          </cell>
          <cell r="N531" t="str">
            <v>47/471078</v>
          </cell>
          <cell r="O531" t="str">
            <v>STICHTING ZORGGROEP AMSTERDAM-OOST (VPH)(HET FLEVOHUIS)</v>
          </cell>
          <cell r="P531" t="str">
            <v>Postbus 92203</v>
          </cell>
          <cell r="Q531" t="str">
            <v>1090 AE  AMSTERDAM</v>
          </cell>
        </row>
        <row r="532">
          <cell r="B532" t="str">
            <v>47/471099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867144.41</v>
          </cell>
          <cell r="N532" t="str">
            <v>47/471099</v>
          </cell>
          <cell r="O532" t="str">
            <v>Verzorgingshuis Ronssehof</v>
          </cell>
          <cell r="P532" t="str">
            <v>Postbus 737</v>
          </cell>
          <cell r="Q532" t="str">
            <v>2800 AS  GOUDA</v>
          </cell>
        </row>
        <row r="533">
          <cell r="B533" t="str">
            <v>47/471149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19490.28</v>
          </cell>
          <cell r="N533" t="str">
            <v>47/471149</v>
          </cell>
          <cell r="O533" t="str">
            <v>Stichting Mijzo (Slotjesveste)</v>
          </cell>
          <cell r="P533" t="str">
            <v>Van Oldeneellaan 30</v>
          </cell>
          <cell r="Q533" t="str">
            <v>4902 ZC  OOSTERHOUT NB</v>
          </cell>
        </row>
        <row r="534">
          <cell r="B534" t="str">
            <v>47/471190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32225.86</v>
          </cell>
          <cell r="N534" t="str">
            <v>47/471190</v>
          </cell>
          <cell r="O534" t="str">
            <v>STICHTING TRIVIUMMEULENBELTZORG TMZ</v>
          </cell>
          <cell r="P534" t="str">
            <v>Postbus 5019</v>
          </cell>
          <cell r="Q534" t="str">
            <v>7600 GA  ALMELO</v>
          </cell>
        </row>
        <row r="535">
          <cell r="B535" t="str">
            <v>47/471237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3671.16</v>
          </cell>
          <cell r="N535" t="str">
            <v>47/471237</v>
          </cell>
          <cell r="O535" t="str">
            <v>VERPLEEGHUIS PRONSWEIDE (VPH)</v>
          </cell>
          <cell r="P535" t="str">
            <v>Morgenzonweg 29</v>
          </cell>
          <cell r="Q535" t="str">
            <v>7101 BH  WINTERSWIJK</v>
          </cell>
        </row>
        <row r="536">
          <cell r="B536" t="str">
            <v>47/471284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14514.69</v>
          </cell>
          <cell r="N536" t="str">
            <v>47/471284</v>
          </cell>
          <cell r="O536" t="str">
            <v>Stichting ZORGCENTRA DE BETUWE (BEATRIX VPH)</v>
          </cell>
          <cell r="P536" t="str">
            <v>Beatrixstraat 20</v>
          </cell>
          <cell r="Q536" t="str">
            <v>4101 HK  CULEMBORG</v>
          </cell>
        </row>
        <row r="537">
          <cell r="B537" t="str">
            <v>47/471320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57858.37</v>
          </cell>
          <cell r="N537" t="str">
            <v>47/471320</v>
          </cell>
          <cell r="O537" t="str">
            <v>STICHTING AAFJE THUISZORG HUIZEN ZORGHOTELS</v>
          </cell>
          <cell r="P537" t="str">
            <v>Postbus 8604</v>
          </cell>
          <cell r="Q537" t="str">
            <v>3009 AP  ROTTERDAM</v>
          </cell>
        </row>
        <row r="538">
          <cell r="B538" t="str">
            <v>47/471435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7521.41</v>
          </cell>
          <cell r="N538" t="str">
            <v>47/471435</v>
          </cell>
          <cell r="O538" t="str">
            <v>MAGNUSHOF</v>
          </cell>
          <cell r="P538" t="str">
            <v>Jacob Ruijsdaellaan 30</v>
          </cell>
          <cell r="Q538" t="str">
            <v>1741 KW  SCHAGEN</v>
          </cell>
        </row>
        <row r="539">
          <cell r="B539" t="str">
            <v>47/471499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14514.69</v>
          </cell>
          <cell r="N539" t="str">
            <v>47/471499</v>
          </cell>
          <cell r="O539" t="str">
            <v>Stichting Christelijke Zorgorganisatie Norschoten</v>
          </cell>
          <cell r="P539" t="str">
            <v>Klaverweide 1</v>
          </cell>
          <cell r="Q539" t="str">
            <v>3773 AW  BARNEVELD</v>
          </cell>
        </row>
        <row r="540">
          <cell r="B540" t="str">
            <v>47/471547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55201.74</v>
          </cell>
          <cell r="N540" t="str">
            <v>47/471547</v>
          </cell>
          <cell r="O540" t="str">
            <v>STICHTING ZORGGROEP ALMERE, LOCATIE POLDERBUREN</v>
          </cell>
          <cell r="P540" t="str">
            <v>Schietwilgsingel 2</v>
          </cell>
          <cell r="Q540" t="str">
            <v>1326 EN  ALMERE</v>
          </cell>
        </row>
        <row r="541">
          <cell r="B541" t="str">
            <v>47/471549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31874.44</v>
          </cell>
          <cell r="N541" t="str">
            <v>47/471549</v>
          </cell>
          <cell r="O541" t="str">
            <v>VERPLEEGHUIS HET ZONNEHUIS</v>
          </cell>
          <cell r="P541" t="str">
            <v>Dillenburgsingel 5</v>
          </cell>
          <cell r="Q541" t="str">
            <v>3136 EA  VLAARDINGEN</v>
          </cell>
        </row>
        <row r="542">
          <cell r="B542" t="str">
            <v>47/471580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410637.42</v>
          </cell>
          <cell r="N542" t="str">
            <v>47/471580</v>
          </cell>
          <cell r="O542" t="str">
            <v>WelThuis B.V. Locatie Vivaldi</v>
          </cell>
          <cell r="P542" t="str">
            <v>Brechtzijde 45</v>
          </cell>
          <cell r="Q542" t="str">
            <v>2725 NR  ZOETERMEER</v>
          </cell>
        </row>
        <row r="543">
          <cell r="B543" t="str">
            <v>47/471595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17062.62</v>
          </cell>
          <cell r="N543" t="str">
            <v>47/471595</v>
          </cell>
          <cell r="O543" t="str">
            <v>LAARHOF EN LAARSTAETE</v>
          </cell>
          <cell r="P543" t="str">
            <v>Wold 12 2</v>
          </cell>
          <cell r="Q543" t="str">
            <v>8225 CB  LELYSTAD</v>
          </cell>
        </row>
        <row r="544">
          <cell r="B544" t="str">
            <v>47/471598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34945.79</v>
          </cell>
          <cell r="N544" t="str">
            <v>47/471598</v>
          </cell>
          <cell r="O544" t="str">
            <v>VERPLEEGHUIS TALMA HOF</v>
          </cell>
          <cell r="P544" t="str">
            <v>Postbus 155</v>
          </cell>
          <cell r="Q544" t="str">
            <v>8330 AD  STEENWIJK</v>
          </cell>
        </row>
        <row r="545">
          <cell r="B545" t="str">
            <v>47/471805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1184099.68</v>
          </cell>
          <cell r="N545" t="str">
            <v>47/471805</v>
          </cell>
          <cell r="O545" t="str">
            <v>JACOB KLINIEK</v>
          </cell>
          <cell r="P545" t="str">
            <v>Schipholweg 4</v>
          </cell>
          <cell r="Q545" t="str">
            <v>2035 LB  HAARLEM</v>
          </cell>
        </row>
        <row r="546">
          <cell r="B546" t="str">
            <v>47/472170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11191.41</v>
          </cell>
          <cell r="N546" t="str">
            <v>47/472170</v>
          </cell>
          <cell r="O546" t="str">
            <v>ZZG HERSTELCENTRUM</v>
          </cell>
          <cell r="P546" t="str">
            <v>Boslaan 218</v>
          </cell>
          <cell r="Q546" t="str">
            <v>6561 LE  GROESBEEK</v>
          </cell>
        </row>
        <row r="547">
          <cell r="B547" t="str">
            <v>47/472893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16266.24</v>
          </cell>
          <cell r="N547" t="str">
            <v>47/472893</v>
          </cell>
          <cell r="O547" t="str">
            <v>OWG Zorg B.V. (regio Midden-Holland)</v>
          </cell>
          <cell r="P547" t="str">
            <v/>
          </cell>
        </row>
        <row r="548">
          <cell r="B548" t="str">
            <v>47/472896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41285.089999999997</v>
          </cell>
          <cell r="N548" t="str">
            <v>47/472896</v>
          </cell>
          <cell r="O548" t="str">
            <v>VERPLEEGHUIS ZONNEKAMP</v>
          </cell>
          <cell r="P548" t="str">
            <v>Werkhorst 36</v>
          </cell>
          <cell r="Q548" t="str">
            <v>7944 AV  MEPPEL</v>
          </cell>
        </row>
        <row r="549">
          <cell r="B549" t="str">
            <v>50/009033</v>
          </cell>
          <cell r="D549">
            <v>0</v>
          </cell>
          <cell r="E549">
            <v>20258.060000000001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N549" t="str">
            <v>50/009033</v>
          </cell>
          <cell r="O549" t="str">
            <v>HUISARTSENLABORATORIUM FRIESLAND</v>
          </cell>
          <cell r="P549" t="str">
            <v>Postbus 850</v>
          </cell>
          <cell r="Q549" t="str">
            <v>8901 BR  LEEUWARDEN</v>
          </cell>
        </row>
        <row r="550">
          <cell r="B550" t="str">
            <v>50/009038</v>
          </cell>
          <cell r="D550">
            <v>0</v>
          </cell>
          <cell r="E550">
            <v>56178.91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N550" t="str">
            <v>50/009038</v>
          </cell>
          <cell r="O550" t="str">
            <v>Stichting LabDiagonaal</v>
          </cell>
          <cell r="P550" t="str">
            <v>Postbus 138</v>
          </cell>
          <cell r="Q550" t="str">
            <v>3840 AC  HARDERWIJK</v>
          </cell>
        </row>
        <row r="551">
          <cell r="B551" t="str">
            <v>50/009039</v>
          </cell>
          <cell r="D551">
            <v>0</v>
          </cell>
          <cell r="E551">
            <v>1600374.76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N551" t="str">
            <v>50/009039</v>
          </cell>
          <cell r="O551" t="str">
            <v>STICHTING SALTRO</v>
          </cell>
          <cell r="P551" t="str">
            <v>Jaarbeursplein 6</v>
          </cell>
          <cell r="Q551" t="str">
            <v>3521 AL  UTRECHT</v>
          </cell>
        </row>
        <row r="552">
          <cell r="B552" t="str">
            <v>50/009044</v>
          </cell>
          <cell r="D552">
            <v>0</v>
          </cell>
          <cell r="E552">
            <v>4535549.87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N552" t="str">
            <v>50/009044</v>
          </cell>
          <cell r="O552" t="str">
            <v>STICHTING ATAL-MEDIAL</v>
          </cell>
          <cell r="P552" t="str">
            <v>Postbus 69641</v>
          </cell>
          <cell r="Q552" t="str">
            <v>1060 CR  AMSTERDAM</v>
          </cell>
        </row>
        <row r="553">
          <cell r="B553" t="str">
            <v>50/009046</v>
          </cell>
          <cell r="D553">
            <v>0</v>
          </cell>
          <cell r="E553">
            <v>76979.95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N553" t="str">
            <v>50/009046</v>
          </cell>
          <cell r="O553" t="str">
            <v>STICHTING ARTSENLABORATORIUM EN TROMBOSEDIENST</v>
          </cell>
          <cell r="P553" t="str">
            <v>Molenwerf 11</v>
          </cell>
          <cell r="Q553" t="str">
            <v>1541 WR  KOOG AAN DE ZAAN</v>
          </cell>
        </row>
        <row r="554">
          <cell r="B554" t="str">
            <v>50/009049</v>
          </cell>
          <cell r="D554">
            <v>0</v>
          </cell>
          <cell r="E554">
            <v>3008949.33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N554" t="str">
            <v>50/009049</v>
          </cell>
          <cell r="O554" t="str">
            <v>SCAL MEDISCHE DIAGNOSTIEK</v>
          </cell>
          <cell r="P554" t="str">
            <v>Postbus 16080</v>
          </cell>
          <cell r="Q554" t="str">
            <v>2301 GB  LEIDEN</v>
          </cell>
        </row>
        <row r="555">
          <cell r="B555" t="str">
            <v>50/009052</v>
          </cell>
          <cell r="D555">
            <v>0</v>
          </cell>
          <cell r="E555">
            <v>68547.45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N555" t="str">
            <v>50/009052</v>
          </cell>
          <cell r="O555" t="str">
            <v>DIAGNOSTIEK VOOR U</v>
          </cell>
          <cell r="P555" t="str">
            <v>Postbus 6274</v>
          </cell>
          <cell r="Q555" t="str">
            <v>5600 HG  EINDHOVEN</v>
          </cell>
        </row>
        <row r="556">
          <cell r="B556" t="str">
            <v>50/009055</v>
          </cell>
          <cell r="D556">
            <v>0</v>
          </cell>
          <cell r="E556">
            <v>686117.56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N556" t="str">
            <v>50/009055</v>
          </cell>
          <cell r="O556" t="str">
            <v>STREEKLABORATORIUM KENNEMERLAND</v>
          </cell>
          <cell r="P556" t="str">
            <v>Boerhaavelaan 26</v>
          </cell>
          <cell r="Q556" t="str">
            <v>2035 RC  HAARLEM</v>
          </cell>
        </row>
        <row r="557">
          <cell r="B557" t="str">
            <v>50/009057</v>
          </cell>
          <cell r="D557">
            <v>0</v>
          </cell>
          <cell r="E557">
            <v>73102.61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N557" t="str">
            <v>50/009057</v>
          </cell>
          <cell r="O557" t="str">
            <v>Geneeskundige en Gezondheidsdienst Amsterdam</v>
          </cell>
          <cell r="P557" t="str">
            <v>Postbus 202</v>
          </cell>
          <cell r="Q557" t="str">
            <v>1000 AE  AMSTERDAM</v>
          </cell>
        </row>
        <row r="558">
          <cell r="B558" t="str">
            <v>50/009062</v>
          </cell>
          <cell r="D558">
            <v>0</v>
          </cell>
          <cell r="E558">
            <v>95474.4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N558" t="str">
            <v>50/009062</v>
          </cell>
          <cell r="O558" t="str">
            <v>Stichting Certe Medische Diagnostiek en Advies</v>
          </cell>
          <cell r="P558" t="str">
            <v>Postbus 909</v>
          </cell>
          <cell r="Q558" t="str">
            <v>9700 AX  GRONINGEN</v>
          </cell>
        </row>
        <row r="559">
          <cell r="B559" t="str">
            <v>50/009065</v>
          </cell>
          <cell r="D559">
            <v>0</v>
          </cell>
          <cell r="E559">
            <v>18278.59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N559" t="str">
            <v>50/009065</v>
          </cell>
          <cell r="O559" t="str">
            <v>STICHTING IZORE ( CENTRUM INFECTIEZIEKTEN FRIESLAND )</v>
          </cell>
          <cell r="P559" t="str">
            <v/>
          </cell>
        </row>
        <row r="560">
          <cell r="B560" t="str">
            <v>50/009074</v>
          </cell>
          <cell r="D560">
            <v>0</v>
          </cell>
          <cell r="E560">
            <v>3609.99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N560" t="str">
            <v>50/009074</v>
          </cell>
          <cell r="O560" t="str">
            <v>Laboratorium voor Pathologie</v>
          </cell>
          <cell r="P560" t="str">
            <v>Karel Lotsyweg 145</v>
          </cell>
          <cell r="Q560" t="str">
            <v>3318 AL  DORDRECHT</v>
          </cell>
        </row>
        <row r="561">
          <cell r="B561" t="str">
            <v>50/009080</v>
          </cell>
          <cell r="D561">
            <v>0</v>
          </cell>
          <cell r="E561">
            <v>20513.669999999998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N561" t="str">
            <v>50/009080</v>
          </cell>
          <cell r="O561" t="str">
            <v>Stichting PAMM</v>
          </cell>
          <cell r="P561" t="str">
            <v>Postbus 2</v>
          </cell>
          <cell r="Q561" t="str">
            <v>5500 AA  VELDHOVEN</v>
          </cell>
        </row>
        <row r="562">
          <cell r="B562" t="str">
            <v>50/009083</v>
          </cell>
          <cell r="D562">
            <v>0</v>
          </cell>
          <cell r="E562">
            <v>337851.99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N562" t="str">
            <v>50/009083</v>
          </cell>
          <cell r="O562" t="str">
            <v>Eurofins LCPL B.V.</v>
          </cell>
          <cell r="P562" t="str">
            <v>Postbus 1004</v>
          </cell>
          <cell r="Q562" t="str">
            <v>2280 CA  RIJSWIJK ZH</v>
          </cell>
        </row>
        <row r="563">
          <cell r="B563" t="str">
            <v>50/009284</v>
          </cell>
          <cell r="D563">
            <v>0</v>
          </cell>
          <cell r="E563">
            <v>28317.52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N563" t="str">
            <v>50/009284</v>
          </cell>
          <cell r="O563" t="str">
            <v>Stichting Diagnostisch Centrum Tilburg</v>
          </cell>
          <cell r="P563" t="str">
            <v>Computerweg 4</v>
          </cell>
          <cell r="Q563" t="str">
            <v>3821 AB  AMERSFOORT</v>
          </cell>
        </row>
        <row r="564">
          <cell r="B564" t="str">
            <v>50/009601</v>
          </cell>
          <cell r="D564">
            <v>0</v>
          </cell>
          <cell r="E564">
            <v>450963.13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N564" t="str">
            <v>50/009601</v>
          </cell>
          <cell r="O564" t="str">
            <v>STAR-SHL</v>
          </cell>
          <cell r="P564" t="str">
            <v>Postbus 228</v>
          </cell>
          <cell r="Q564" t="str">
            <v>4870 AE  ETTEN-LEUR</v>
          </cell>
        </row>
        <row r="565">
          <cell r="B565" t="str">
            <v>50/009604</v>
          </cell>
          <cell r="D565">
            <v>0</v>
          </cell>
          <cell r="E565">
            <v>5584.09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N565" t="str">
            <v>50/009604</v>
          </cell>
          <cell r="O565" t="str">
            <v>LABORATORIUM PATHOLOGIE OOST NEDERLAND</v>
          </cell>
          <cell r="P565" t="str">
            <v>Postbus 516</v>
          </cell>
          <cell r="Q565" t="str">
            <v>7550 AM  HENGELO OV</v>
          </cell>
        </row>
        <row r="566">
          <cell r="B566" t="str">
            <v>50/009605</v>
          </cell>
          <cell r="D566">
            <v>0</v>
          </cell>
          <cell r="E566">
            <v>16605.13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N566" t="str">
            <v>50/009605</v>
          </cell>
          <cell r="O566" t="str">
            <v>LABORATORIUM MICROBIOLOGIE TWENTE ACHTERHOEK</v>
          </cell>
          <cell r="P566" t="str">
            <v>Postbus 516</v>
          </cell>
          <cell r="Q566" t="str">
            <v>7550 AM  HENGELO OV</v>
          </cell>
        </row>
        <row r="567">
          <cell r="B567" t="str">
            <v>50/009608</v>
          </cell>
          <cell r="D567">
            <v>0</v>
          </cell>
          <cell r="E567">
            <v>77930.91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N567" t="str">
            <v>50/009608</v>
          </cell>
          <cell r="O567" t="str">
            <v>SHO GROEP B.V.</v>
          </cell>
          <cell r="P567" t="str">
            <v>Postbus 261</v>
          </cell>
          <cell r="Q567" t="str">
            <v>6880 AG  VELP GLD</v>
          </cell>
        </row>
        <row r="568">
          <cell r="B568" t="str">
            <v>50/009615</v>
          </cell>
          <cell r="D568">
            <v>0</v>
          </cell>
          <cell r="E568">
            <v>20589.22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N568" t="str">
            <v>50/009615</v>
          </cell>
          <cell r="O568" t="str">
            <v>STICHTING DIAGNOSTISCH CENTRUM &amp; TROMBOSEDIENST ZIEKENHUIS B</v>
          </cell>
          <cell r="P568" t="str">
            <v>Nistelrodeseweg 10</v>
          </cell>
          <cell r="Q568" t="str">
            <v>5406 PT  UDEN</v>
          </cell>
        </row>
        <row r="569">
          <cell r="B569" t="str">
            <v>50/009617</v>
          </cell>
          <cell r="D569">
            <v>0</v>
          </cell>
          <cell r="E569">
            <v>47479.5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N569" t="str">
            <v>50/009617</v>
          </cell>
          <cell r="O569" t="str">
            <v>STICHTING HUISARTSENLABORATORIUM UD</v>
          </cell>
          <cell r="P569" t="str">
            <v>De Stobbe 2 A</v>
          </cell>
          <cell r="Q569" t="str">
            <v>7957 EH  DE WIJK</v>
          </cell>
        </row>
        <row r="570">
          <cell r="B570" t="str">
            <v>50/009618</v>
          </cell>
          <cell r="D570">
            <v>0</v>
          </cell>
          <cell r="E570">
            <v>3263.32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N570" t="str">
            <v>50/009618</v>
          </cell>
          <cell r="O570" t="str">
            <v>STICHTING PATHOLOGIE FRIESLAND</v>
          </cell>
          <cell r="P570" t="str">
            <v>Postbus 3305</v>
          </cell>
          <cell r="Q570" t="str">
            <v>8901 DH  LEEUWARDEN</v>
          </cell>
        </row>
        <row r="571">
          <cell r="B571" t="str">
            <v>50/009621</v>
          </cell>
          <cell r="D571">
            <v>0</v>
          </cell>
          <cell r="E571">
            <v>15185.11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N571" t="str">
            <v>50/009621</v>
          </cell>
          <cell r="O571" t="str">
            <v>RLM DORDRECHT/GORINCHEM</v>
          </cell>
          <cell r="P571" t="str">
            <v>Postbus 899</v>
          </cell>
          <cell r="Q571" t="str">
            <v>3300 AW  DORDRECHT</v>
          </cell>
        </row>
        <row r="572">
          <cell r="B572" t="str">
            <v>50/009622</v>
          </cell>
          <cell r="D572">
            <v>0</v>
          </cell>
          <cell r="E572">
            <v>36457.01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N572" t="str">
            <v>50/009622</v>
          </cell>
          <cell r="O572" t="str">
            <v>Stichting Diagnovum</v>
          </cell>
          <cell r="P572" t="str">
            <v>Ringbaan-Zuid 42</v>
          </cell>
          <cell r="Q572" t="str">
            <v>5022 PN  TILBURG</v>
          </cell>
        </row>
        <row r="573">
          <cell r="B573" t="str">
            <v>50/009623</v>
          </cell>
          <cell r="D573">
            <v>0</v>
          </cell>
          <cell r="E573">
            <v>34222.800000000003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N573" t="str">
            <v>50/009623</v>
          </cell>
          <cell r="O573" t="str">
            <v>EERSTELIJNS BEHANDELCENTRA B.V.</v>
          </cell>
          <cell r="P573" t="str">
            <v>Herculesplein 28</v>
          </cell>
          <cell r="Q573" t="str">
            <v>3584 AA  UTRECHT</v>
          </cell>
        </row>
        <row r="574">
          <cell r="B574" t="str">
            <v>50/009626</v>
          </cell>
          <cell r="D574">
            <v>0</v>
          </cell>
          <cell r="E574">
            <v>89927.8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N574" t="str">
            <v>50/009626</v>
          </cell>
          <cell r="O574" t="str">
            <v>STARLET B.V.</v>
          </cell>
          <cell r="P574" t="str">
            <v>Rijksweg 42</v>
          </cell>
          <cell r="Q574" t="str">
            <v>1871 PE  SCHOORL</v>
          </cell>
        </row>
        <row r="575">
          <cell r="B575" t="str">
            <v>50/009627</v>
          </cell>
          <cell r="D575">
            <v>0</v>
          </cell>
          <cell r="E575">
            <v>34902.620000000003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N575" t="str">
            <v>50/009627</v>
          </cell>
          <cell r="O575" t="str">
            <v>Result Beheer B.V.</v>
          </cell>
          <cell r="P575" t="str">
            <v>Albert Schweitzerplaats 25</v>
          </cell>
          <cell r="Q575" t="str">
            <v>3318 AT  DORDRECHT</v>
          </cell>
        </row>
        <row r="576">
          <cell r="B576" t="str">
            <v>50/500000</v>
          </cell>
          <cell r="D576">
            <v>0</v>
          </cell>
          <cell r="E576">
            <v>2972.82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N576" t="str">
            <v>50/500000</v>
          </cell>
          <cell r="O576" t="str">
            <v>PATHAN BV</v>
          </cell>
          <cell r="P576" t="str">
            <v>Kleiweg 500</v>
          </cell>
          <cell r="Q576" t="str">
            <v>3045 PM  ROTTERDAM</v>
          </cell>
        </row>
        <row r="577">
          <cell r="B577" t="str">
            <v>50/500008</v>
          </cell>
          <cell r="D577">
            <v>0</v>
          </cell>
          <cell r="E577">
            <v>25008.03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 t="str">
            <v>50/500008</v>
          </cell>
          <cell r="O577" t="str">
            <v>UNILABS EERSTELIJNSDIAGNOSTIEK B.V.</v>
          </cell>
          <cell r="P577" t="str">
            <v>Postbus 50000</v>
          </cell>
          <cell r="Q577" t="str">
            <v>7500 KA  ENSCHEDE</v>
          </cell>
        </row>
        <row r="578">
          <cell r="B578" t="str">
            <v>51/000976</v>
          </cell>
          <cell r="D578">
            <v>0</v>
          </cell>
          <cell r="E578">
            <v>0</v>
          </cell>
          <cell r="F578">
            <v>288121.24</v>
          </cell>
          <cell r="G578">
            <v>0</v>
          </cell>
          <cell r="H578">
            <v>0</v>
          </cell>
          <cell r="I578">
            <v>27377</v>
          </cell>
          <cell r="J578">
            <v>0</v>
          </cell>
          <cell r="K578">
            <v>0</v>
          </cell>
          <cell r="L578">
            <v>0</v>
          </cell>
          <cell r="N578" t="str">
            <v>51/000976</v>
          </cell>
          <cell r="O578" t="str">
            <v>STICHTING KLINISCH-GENETISCH CENTRUM NIJMEGEN EO</v>
          </cell>
          <cell r="P578" t="str">
            <v>Postbus 9101</v>
          </cell>
          <cell r="Q578" t="str">
            <v>6500 HB  NIJMEGEN</v>
          </cell>
        </row>
        <row r="579">
          <cell r="B579" t="str">
            <v>52/000995</v>
          </cell>
          <cell r="D579">
            <v>0</v>
          </cell>
          <cell r="E579">
            <v>535991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N579" t="str">
            <v>52/000995</v>
          </cell>
          <cell r="O579" t="str">
            <v>NEDERLANDSE TRANSPLANTATIE STICHTING</v>
          </cell>
          <cell r="P579" t="str">
            <v>Postbus 2304</v>
          </cell>
          <cell r="Q579" t="str">
            <v>2301 CH  LEIDEN</v>
          </cell>
        </row>
        <row r="580">
          <cell r="B580" t="str">
            <v>53/008901</v>
          </cell>
          <cell r="D580">
            <v>0</v>
          </cell>
          <cell r="E580">
            <v>128962.61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N580" t="str">
            <v>53/008901</v>
          </cell>
          <cell r="O580" t="str">
            <v>STICHTING KINDERONCOLOGIE NEDERLAND</v>
          </cell>
          <cell r="P580" t="str">
            <v>Postbus 14114</v>
          </cell>
          <cell r="Q580" t="str">
            <v>3508 SE  UTRECHT</v>
          </cell>
        </row>
        <row r="581">
          <cell r="B581" t="str">
            <v>66/660208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32225.86</v>
          </cell>
          <cell r="N581" t="str">
            <v>66/660208</v>
          </cell>
          <cell r="O581" t="str">
            <v>PATYNA</v>
          </cell>
          <cell r="P581" t="str">
            <v>Harste 15</v>
          </cell>
          <cell r="Q581" t="str">
            <v>8602 JX  SNEEK</v>
          </cell>
        </row>
        <row r="582">
          <cell r="B582" t="str">
            <v>66/660937</v>
          </cell>
          <cell r="D582">
            <v>0</v>
          </cell>
          <cell r="E582">
            <v>0</v>
          </cell>
          <cell r="F582">
            <v>21065.599999999999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N582" t="str">
            <v>66/660937</v>
          </cell>
          <cell r="O582" t="str">
            <v>STICHTING BARTIMÉUS SONNEHEERDT</v>
          </cell>
          <cell r="P582" t="str">
            <v>Postbus 1003</v>
          </cell>
          <cell r="Q582" t="str">
            <v>3700 BA  ZEIST</v>
          </cell>
        </row>
        <row r="583">
          <cell r="B583" t="str">
            <v>71/038849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2070.15</v>
          </cell>
          <cell r="K583">
            <v>0</v>
          </cell>
          <cell r="L583">
            <v>0</v>
          </cell>
          <cell r="N583" t="str">
            <v>71/038849</v>
          </cell>
          <cell r="O583" t="str">
            <v>SMA Midden Holland</v>
          </cell>
          <cell r="P583" t="str">
            <v>Ronsseweg 1</v>
          </cell>
          <cell r="Q583" t="str">
            <v>2803 ZA  GOUDA</v>
          </cell>
        </row>
        <row r="584">
          <cell r="B584" t="str">
            <v>84/54600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686.4</v>
          </cell>
          <cell r="K584">
            <v>0</v>
          </cell>
          <cell r="L584">
            <v>0</v>
          </cell>
          <cell r="N584" t="str">
            <v>84/54600</v>
          </cell>
          <cell r="O584" t="str">
            <v>SMA Midden Holland</v>
          </cell>
          <cell r="P584" t="str">
            <v>Ronsseweg 1</v>
          </cell>
          <cell r="Q584" t="str">
            <v>2803 ZA  GOUDA</v>
          </cell>
        </row>
        <row r="585">
          <cell r="B585" t="str">
            <v>84/55877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508.96</v>
          </cell>
          <cell r="K585">
            <v>0</v>
          </cell>
          <cell r="L585">
            <v>0</v>
          </cell>
          <cell r="N585" t="str">
            <v>84/55877</v>
          </cell>
          <cell r="O585" t="str">
            <v>SPORTGENEESKUNDE.NL</v>
          </cell>
          <cell r="P585" t="str">
            <v>Langakker 5 A</v>
          </cell>
          <cell r="Q585" t="str">
            <v>5371 EV  RAVENSTEIN</v>
          </cell>
        </row>
        <row r="586">
          <cell r="B586" t="str">
            <v>84/57326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956.04</v>
          </cell>
          <cell r="K586">
            <v>0</v>
          </cell>
          <cell r="L586">
            <v>0</v>
          </cell>
          <cell r="N586" t="str">
            <v>84/57326</v>
          </cell>
          <cell r="O586" t="str">
            <v>De Beweegspecialist Sportartsen</v>
          </cell>
          <cell r="P586" t="str">
            <v>Irisstraat 29</v>
          </cell>
          <cell r="Q586" t="str">
            <v>1402 EP  BUSSUM</v>
          </cell>
        </row>
        <row r="587">
          <cell r="B587" t="str">
            <v>99/811400</v>
          </cell>
          <cell r="D587">
            <v>0</v>
          </cell>
          <cell r="E587">
            <v>0</v>
          </cell>
          <cell r="F587">
            <v>0</v>
          </cell>
          <cell r="G587">
            <v>-4173581.74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N587" t="str">
            <v>99/811400</v>
          </cell>
          <cell r="O587" t="str">
            <v>Stichting Derdengeldrekening TTP</v>
          </cell>
          <cell r="P587" t="str">
            <v/>
          </cell>
        </row>
        <row r="588">
          <cell r="B588" t="str">
            <v>Onbekend</v>
          </cell>
          <cell r="D588">
            <v>0</v>
          </cell>
          <cell r="E588">
            <v>0</v>
          </cell>
          <cell r="F588">
            <v>387.76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N588" t="str">
            <v>Onbekend</v>
          </cell>
          <cell r="O588" t="str">
            <v>STICHTING MET GGZ</v>
          </cell>
          <cell r="P588" t="str">
            <v>Postbus 21</v>
          </cell>
          <cell r="Q588" t="str">
            <v>6040 AA  ROERMOND</v>
          </cell>
        </row>
        <row r="589">
          <cell r="B589" t="str">
            <v>Eindtotaal</v>
          </cell>
          <cell r="D589">
            <v>6030135.5599999996</v>
          </cell>
          <cell r="E589">
            <v>14923173.02</v>
          </cell>
          <cell r="F589">
            <v>22519870.579999998</v>
          </cell>
          <cell r="G589">
            <v>59400696.329999998</v>
          </cell>
          <cell r="H589">
            <v>30788625.800000001</v>
          </cell>
          <cell r="I589">
            <v>87318480.049999997</v>
          </cell>
          <cell r="J589">
            <v>456615990.75999999</v>
          </cell>
          <cell r="K589">
            <v>42020.91</v>
          </cell>
          <cell r="L589">
            <v>23868660.149999999</v>
          </cell>
          <cell r="N589" t="str">
            <v>Eindtotaal</v>
          </cell>
        </row>
        <row r="590">
          <cell r="B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</row>
        <row r="591">
          <cell r="B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</row>
        <row r="592">
          <cell r="B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</row>
        <row r="593">
          <cell r="B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B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B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</row>
        <row r="596">
          <cell r="B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</row>
        <row r="597">
          <cell r="B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</row>
        <row r="598">
          <cell r="B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B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B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</row>
        <row r="601">
          <cell r="B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B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</row>
        <row r="603">
          <cell r="B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</row>
        <row r="604">
          <cell r="B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B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B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B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B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B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B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B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B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B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</row>
        <row r="614">
          <cell r="B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</row>
        <row r="615">
          <cell r="B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B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B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B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B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B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B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B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3">
          <cell r="B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</row>
        <row r="624">
          <cell r="B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B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B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</row>
        <row r="627">
          <cell r="B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</row>
        <row r="628">
          <cell r="B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B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</row>
        <row r="630">
          <cell r="B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</row>
        <row r="631">
          <cell r="B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B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</row>
        <row r="633">
          <cell r="B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B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B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B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B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B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B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B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B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B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B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B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B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B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B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B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B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B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</row>
        <row r="651">
          <cell r="B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</row>
        <row r="652">
          <cell r="B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3">
          <cell r="B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</row>
        <row r="654">
          <cell r="B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</row>
        <row r="655">
          <cell r="B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B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</row>
        <row r="657">
          <cell r="B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</row>
        <row r="658">
          <cell r="B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B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</row>
        <row r="660">
          <cell r="B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</row>
        <row r="661">
          <cell r="B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</row>
        <row r="662">
          <cell r="B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</row>
        <row r="663">
          <cell r="B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</row>
        <row r="664">
          <cell r="B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</row>
        <row r="665">
          <cell r="B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</row>
        <row r="666">
          <cell r="B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</row>
        <row r="667">
          <cell r="B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</row>
        <row r="668">
          <cell r="B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B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B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B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B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B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B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</row>
        <row r="675">
          <cell r="B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</row>
        <row r="676">
          <cell r="B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B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B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B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B680">
            <v>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</row>
        <row r="681">
          <cell r="B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</row>
        <row r="682">
          <cell r="B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</row>
        <row r="683">
          <cell r="B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4">
          <cell r="B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</row>
        <row r="685">
          <cell r="B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</row>
        <row r="686">
          <cell r="B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</row>
        <row r="687">
          <cell r="B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B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</row>
        <row r="689">
          <cell r="B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</row>
        <row r="690">
          <cell r="B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</row>
        <row r="691">
          <cell r="B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B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</row>
        <row r="693">
          <cell r="B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</row>
        <row r="694">
          <cell r="B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B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6">
          <cell r="B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</row>
        <row r="697">
          <cell r="B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</row>
        <row r="698">
          <cell r="B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</row>
        <row r="699">
          <cell r="B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B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1">
          <cell r="B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</row>
        <row r="702">
          <cell r="B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B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</row>
        <row r="704">
          <cell r="B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B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B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B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</row>
        <row r="708">
          <cell r="B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</row>
        <row r="709">
          <cell r="B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0">
          <cell r="B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B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B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3">
          <cell r="B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</row>
        <row r="714">
          <cell r="B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</row>
        <row r="715">
          <cell r="B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</row>
        <row r="716">
          <cell r="B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B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B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B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B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B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B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B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B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B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B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7">
          <cell r="B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8">
          <cell r="B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</row>
        <row r="729">
          <cell r="B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B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31">
          <cell r="B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</row>
        <row r="732">
          <cell r="B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</row>
        <row r="733">
          <cell r="B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</row>
        <row r="734">
          <cell r="B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B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</row>
        <row r="736">
          <cell r="B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B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B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B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B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</row>
        <row r="741">
          <cell r="B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B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B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B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B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B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7">
          <cell r="B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8">
          <cell r="B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B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B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B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</sheetData>
      <sheetData sheetId="17">
        <row r="9">
          <cell r="A9" t="str">
            <v>ja</v>
          </cell>
          <cell r="B9" t="str">
            <v>06/010110</v>
          </cell>
          <cell r="D9">
            <v>-482.59000000000003</v>
          </cell>
          <cell r="E9">
            <v>-90.92</v>
          </cell>
          <cell r="F9">
            <v>-391.67</v>
          </cell>
          <cell r="G9">
            <v>0</v>
          </cell>
        </row>
        <row r="10">
          <cell r="A10" t="str">
            <v>ja</v>
          </cell>
          <cell r="B10" t="str">
            <v>06/010202</v>
          </cell>
          <cell r="D10">
            <v>-678.62</v>
          </cell>
          <cell r="E10">
            <v>-205.88</v>
          </cell>
          <cell r="F10">
            <v>-472.74</v>
          </cell>
          <cell r="G10">
            <v>0</v>
          </cell>
        </row>
        <row r="11">
          <cell r="A11" t="str">
            <v>ja</v>
          </cell>
          <cell r="B11" t="str">
            <v>06/010205</v>
          </cell>
          <cell r="D11">
            <v>-1906.1100000000001</v>
          </cell>
          <cell r="E11">
            <v>-403.66999999999996</v>
          </cell>
          <cell r="F11">
            <v>-1502.44</v>
          </cell>
          <cell r="G11">
            <v>0</v>
          </cell>
        </row>
        <row r="12">
          <cell r="A12" t="str">
            <v>ja</v>
          </cell>
          <cell r="B12" t="str">
            <v>06/010209</v>
          </cell>
          <cell r="D12">
            <v>-374.40999999999997</v>
          </cell>
          <cell r="E12">
            <v>-106.34</v>
          </cell>
          <cell r="F12">
            <v>-268.06999999999994</v>
          </cell>
          <cell r="G12">
            <v>0</v>
          </cell>
        </row>
        <row r="13">
          <cell r="A13" t="str">
            <v>ja</v>
          </cell>
          <cell r="B13" t="str">
            <v>06/010210</v>
          </cell>
          <cell r="D13">
            <v>-10372.629999999999</v>
          </cell>
          <cell r="E13">
            <v>-1924.9099999999999</v>
          </cell>
          <cell r="F13">
            <v>-8447.7199999999993</v>
          </cell>
          <cell r="G13">
            <v>0</v>
          </cell>
        </row>
        <row r="14">
          <cell r="A14" t="str">
            <v>nee</v>
          </cell>
          <cell r="B14" t="str">
            <v>06/010301</v>
          </cell>
          <cell r="D14">
            <v>-580.29999999999995</v>
          </cell>
          <cell r="E14">
            <v>-65.680000000000007</v>
          </cell>
          <cell r="F14">
            <v>-514.62</v>
          </cell>
          <cell r="G14">
            <v>0</v>
          </cell>
        </row>
        <row r="15">
          <cell r="A15" t="str">
            <v>nee</v>
          </cell>
          <cell r="B15" t="str">
            <v>06/010304</v>
          </cell>
          <cell r="D15">
            <v>-2170.3500000000004</v>
          </cell>
          <cell r="E15">
            <v>-270.99</v>
          </cell>
          <cell r="F15">
            <v>-1899.3600000000001</v>
          </cell>
          <cell r="G15">
            <v>0</v>
          </cell>
        </row>
        <row r="16">
          <cell r="A16" t="str">
            <v>ja</v>
          </cell>
          <cell r="B16" t="str">
            <v>06/010417</v>
          </cell>
          <cell r="D16">
            <v>-2819.6</v>
          </cell>
          <cell r="E16">
            <v>-240.52000000000004</v>
          </cell>
          <cell r="F16">
            <v>-2579.08</v>
          </cell>
          <cell r="G16">
            <v>0</v>
          </cell>
        </row>
        <row r="17">
          <cell r="A17" t="str">
            <v>nee</v>
          </cell>
          <cell r="B17" t="str">
            <v>06/010418</v>
          </cell>
          <cell r="D17">
            <v>73.760000000000005</v>
          </cell>
          <cell r="E17">
            <v>14.4</v>
          </cell>
          <cell r="F17">
            <v>62.489999999999995</v>
          </cell>
          <cell r="G17">
            <v>-3.13</v>
          </cell>
        </row>
        <row r="18">
          <cell r="A18" t="str">
            <v>ja</v>
          </cell>
          <cell r="B18" t="str">
            <v>06/010419</v>
          </cell>
          <cell r="D18">
            <v>-2061.8700000000003</v>
          </cell>
          <cell r="E18">
            <v>-240.25</v>
          </cell>
          <cell r="F18">
            <v>-1821.6000000000001</v>
          </cell>
          <cell r="G18">
            <v>-0.02</v>
          </cell>
        </row>
        <row r="19">
          <cell r="A19" t="str">
            <v>ja</v>
          </cell>
          <cell r="B19" t="str">
            <v>06/010509</v>
          </cell>
          <cell r="D19">
            <v>-1018.76</v>
          </cell>
          <cell r="E19">
            <v>-280.90999999999997</v>
          </cell>
          <cell r="F19">
            <v>-714.83</v>
          </cell>
          <cell r="G19">
            <v>-23.020000000000003</v>
          </cell>
        </row>
        <row r="20">
          <cell r="A20" t="str">
            <v>ja</v>
          </cell>
          <cell r="B20" t="str">
            <v>06/010518</v>
          </cell>
          <cell r="D20">
            <v>-4344.21</v>
          </cell>
          <cell r="E20">
            <v>-744.94999999999993</v>
          </cell>
          <cell r="F20">
            <v>-3599.2599999999998</v>
          </cell>
          <cell r="G20">
            <v>0</v>
          </cell>
        </row>
        <row r="21">
          <cell r="A21" t="str">
            <v>ja</v>
          </cell>
          <cell r="B21" t="str">
            <v>06/010520</v>
          </cell>
          <cell r="D21">
            <v>-1006.24</v>
          </cell>
          <cell r="E21">
            <v>-275.08999999999992</v>
          </cell>
          <cell r="F21">
            <v>-694.41000000000008</v>
          </cell>
          <cell r="G21">
            <v>-36.74</v>
          </cell>
        </row>
        <row r="22">
          <cell r="A22" t="str">
            <v>ja</v>
          </cell>
          <cell r="B22" t="str">
            <v>06/010530</v>
          </cell>
          <cell r="D22">
            <v>-1204.5999999999999</v>
          </cell>
          <cell r="E22">
            <v>-343.28</v>
          </cell>
          <cell r="F22">
            <v>-861.32</v>
          </cell>
          <cell r="G22">
            <v>0</v>
          </cell>
        </row>
        <row r="23">
          <cell r="A23" t="str">
            <v>ja</v>
          </cell>
          <cell r="B23" t="str">
            <v>06/010533</v>
          </cell>
          <cell r="D23">
            <v>-2280.2000000000003</v>
          </cell>
          <cell r="E23">
            <v>-218.65</v>
          </cell>
          <cell r="F23">
            <v>-2061.5500000000002</v>
          </cell>
          <cell r="G23">
            <v>0</v>
          </cell>
        </row>
        <row r="24">
          <cell r="A24" t="str">
            <v>ja</v>
          </cell>
          <cell r="B24" t="str">
            <v>06/010534</v>
          </cell>
          <cell r="D24">
            <v>-374.97999999999996</v>
          </cell>
          <cell r="E24">
            <v>152.32</v>
          </cell>
          <cell r="F24">
            <v>-527.29999999999995</v>
          </cell>
          <cell r="G24">
            <v>0</v>
          </cell>
        </row>
        <row r="25">
          <cell r="A25" t="str">
            <v>ja</v>
          </cell>
          <cell r="B25" t="str">
            <v>06/010618</v>
          </cell>
          <cell r="D25">
            <v>-15185.190000000002</v>
          </cell>
          <cell r="E25">
            <v>116.55000000000018</v>
          </cell>
          <cell r="F25">
            <v>-12077.29</v>
          </cell>
          <cell r="G25">
            <v>-3224.4500000000003</v>
          </cell>
        </row>
        <row r="26">
          <cell r="A26" t="str">
            <v>ja</v>
          </cell>
          <cell r="B26" t="str">
            <v>06/010619</v>
          </cell>
          <cell r="D26">
            <v>-6861.2200000000012</v>
          </cell>
          <cell r="E26">
            <v>-1301.6399999999999</v>
          </cell>
          <cell r="F26">
            <v>-5559.5800000000008</v>
          </cell>
          <cell r="G26">
            <v>0</v>
          </cell>
        </row>
        <row r="27">
          <cell r="A27" t="str">
            <v>ja</v>
          </cell>
          <cell r="B27" t="str">
            <v>06/010702</v>
          </cell>
          <cell r="D27">
            <v>-18674.91</v>
          </cell>
          <cell r="E27">
            <v>-2543.1499999999996</v>
          </cell>
          <cell r="F27">
            <v>-16131.76</v>
          </cell>
          <cell r="G27">
            <v>0</v>
          </cell>
        </row>
        <row r="28">
          <cell r="A28" t="str">
            <v>nee</v>
          </cell>
          <cell r="B28" t="str">
            <v>06/010704</v>
          </cell>
          <cell r="D28">
            <v>-138164.57999999999</v>
          </cell>
          <cell r="E28">
            <v>-13452.349999999999</v>
          </cell>
          <cell r="F28">
            <v>-124712.22999999998</v>
          </cell>
          <cell r="G28">
            <v>0</v>
          </cell>
        </row>
        <row r="29">
          <cell r="A29" t="str">
            <v>ja</v>
          </cell>
          <cell r="B29" t="str">
            <v>06/010713</v>
          </cell>
          <cell r="D29">
            <v>-66972.200000000012</v>
          </cell>
          <cell r="E29">
            <v>-11395.970000000001</v>
          </cell>
          <cell r="F29">
            <v>-51034.850000000006</v>
          </cell>
          <cell r="G29">
            <v>-4541.38</v>
          </cell>
        </row>
        <row r="30">
          <cell r="A30" t="str">
            <v>ja</v>
          </cell>
          <cell r="B30" t="str">
            <v>06/010742</v>
          </cell>
          <cell r="D30">
            <v>-4017.08</v>
          </cell>
          <cell r="E30">
            <v>-637.79999999999995</v>
          </cell>
          <cell r="F30">
            <v>-3379.28</v>
          </cell>
          <cell r="G30">
            <v>0</v>
          </cell>
        </row>
        <row r="31">
          <cell r="A31" t="str">
            <v>ja</v>
          </cell>
          <cell r="B31" t="str">
            <v>06/010752</v>
          </cell>
          <cell r="D31">
            <v>-4601.1400000000003</v>
          </cell>
          <cell r="E31">
            <v>-416.34000000000003</v>
          </cell>
          <cell r="F31">
            <v>-4184.8</v>
          </cell>
          <cell r="G31">
            <v>0</v>
          </cell>
        </row>
        <row r="32">
          <cell r="A32" t="str">
            <v>ja</v>
          </cell>
          <cell r="B32" t="str">
            <v>06/010753</v>
          </cell>
          <cell r="D32">
            <v>-1489.9099999999999</v>
          </cell>
          <cell r="E32">
            <v>-207.81</v>
          </cell>
          <cell r="F32">
            <v>-1186.1999999999998</v>
          </cell>
          <cell r="G32">
            <v>-95.9</v>
          </cell>
        </row>
        <row r="33">
          <cell r="A33" t="str">
            <v>ja</v>
          </cell>
          <cell r="B33" t="str">
            <v>06/010754</v>
          </cell>
          <cell r="D33">
            <v>-320201.73000000004</v>
          </cell>
          <cell r="E33">
            <v>-18805.28</v>
          </cell>
          <cell r="F33">
            <v>-271827.5</v>
          </cell>
          <cell r="G33">
            <v>-29568.949999999997</v>
          </cell>
        </row>
        <row r="34">
          <cell r="A34" t="str">
            <v>ja</v>
          </cell>
          <cell r="B34" t="str">
            <v>06/010755</v>
          </cell>
          <cell r="D34">
            <v>-20446.769999999997</v>
          </cell>
          <cell r="E34">
            <v>-5995.29</v>
          </cell>
          <cell r="F34">
            <v>-14451.479999999998</v>
          </cell>
          <cell r="G34">
            <v>0</v>
          </cell>
        </row>
        <row r="35">
          <cell r="A35" t="str">
            <v>ja</v>
          </cell>
          <cell r="B35" t="str">
            <v>06/010758</v>
          </cell>
          <cell r="D35">
            <v>-19560.259999999998</v>
          </cell>
          <cell r="E35">
            <v>-927.25</v>
          </cell>
          <cell r="F35">
            <v>-18316.48</v>
          </cell>
          <cell r="G35">
            <v>-316.52999999999997</v>
          </cell>
        </row>
        <row r="36">
          <cell r="A36" t="str">
            <v>ja</v>
          </cell>
          <cell r="B36" t="str">
            <v>06/010805</v>
          </cell>
          <cell r="D36">
            <v>-1758.1299999999999</v>
          </cell>
          <cell r="E36">
            <v>-299.54999999999995</v>
          </cell>
          <cell r="F36">
            <v>-1458.58</v>
          </cell>
          <cell r="G36">
            <v>0</v>
          </cell>
        </row>
        <row r="37">
          <cell r="A37" t="str">
            <v>ja</v>
          </cell>
          <cell r="B37" t="str">
            <v>06/010831</v>
          </cell>
          <cell r="D37">
            <v>-8675.66</v>
          </cell>
          <cell r="E37">
            <v>-714.68</v>
          </cell>
          <cell r="F37">
            <v>-7960.98</v>
          </cell>
          <cell r="G37">
            <v>0</v>
          </cell>
        </row>
        <row r="38">
          <cell r="A38" t="str">
            <v>ja</v>
          </cell>
          <cell r="B38" t="str">
            <v>06/010848</v>
          </cell>
          <cell r="D38">
            <v>-542.73</v>
          </cell>
          <cell r="E38">
            <v>-96.86999999999999</v>
          </cell>
          <cell r="F38">
            <v>-445.86</v>
          </cell>
          <cell r="G38">
            <v>0</v>
          </cell>
        </row>
        <row r="39">
          <cell r="A39" t="str">
            <v>ja</v>
          </cell>
          <cell r="B39" t="str">
            <v>06/010850</v>
          </cell>
          <cell r="D39">
            <v>-18263.86</v>
          </cell>
          <cell r="E39">
            <v>-2552.39</v>
          </cell>
          <cell r="F39">
            <v>-15711.190000000002</v>
          </cell>
          <cell r="G39">
            <v>-0.28000000000000003</v>
          </cell>
        </row>
        <row r="40">
          <cell r="A40" t="str">
            <v>ja</v>
          </cell>
          <cell r="B40" t="str">
            <v>06/010852</v>
          </cell>
          <cell r="D40">
            <v>-3165.15</v>
          </cell>
          <cell r="E40">
            <v>-588.90000000000009</v>
          </cell>
          <cell r="F40">
            <v>-2477.9499999999998</v>
          </cell>
          <cell r="G40">
            <v>-98.300000000000011</v>
          </cell>
        </row>
        <row r="41">
          <cell r="A41" t="str">
            <v>ja</v>
          </cell>
          <cell r="B41" t="str">
            <v>06/010855</v>
          </cell>
          <cell r="D41">
            <v>-99526.23</v>
          </cell>
          <cell r="E41">
            <v>-16409.090000000004</v>
          </cell>
          <cell r="F41">
            <v>-81083.559999999983</v>
          </cell>
          <cell r="G41">
            <v>-2033.5800000000002</v>
          </cell>
        </row>
        <row r="42">
          <cell r="A42" t="str">
            <v>ja</v>
          </cell>
          <cell r="B42" t="str">
            <v>06/010857</v>
          </cell>
          <cell r="D42">
            <v>-1664.9</v>
          </cell>
          <cell r="E42">
            <v>-350.47999999999996</v>
          </cell>
          <cell r="F42">
            <v>-1314.42</v>
          </cell>
          <cell r="G42">
            <v>0</v>
          </cell>
        </row>
        <row r="43">
          <cell r="A43" t="str">
            <v>ja</v>
          </cell>
          <cell r="B43" t="str">
            <v>06/010859</v>
          </cell>
          <cell r="D43">
            <v>-4464.66</v>
          </cell>
          <cell r="E43">
            <v>-964.79000000000008</v>
          </cell>
          <cell r="F43">
            <v>-3404.12</v>
          </cell>
          <cell r="G43">
            <v>-95.75</v>
          </cell>
        </row>
        <row r="44">
          <cell r="A44" t="str">
            <v>ja</v>
          </cell>
          <cell r="B44" t="str">
            <v>06/010861</v>
          </cell>
          <cell r="D44">
            <v>-4232.7</v>
          </cell>
          <cell r="E44">
            <v>-474.7</v>
          </cell>
          <cell r="F44">
            <v>-3758</v>
          </cell>
          <cell r="G44">
            <v>0</v>
          </cell>
        </row>
        <row r="45">
          <cell r="A45" t="str">
            <v>ja</v>
          </cell>
          <cell r="B45" t="str">
            <v>06/010862</v>
          </cell>
          <cell r="D45">
            <v>-38417.550000000003</v>
          </cell>
          <cell r="E45">
            <v>-9331.6200000000008</v>
          </cell>
          <cell r="F45">
            <v>-29085.93</v>
          </cell>
          <cell r="G45">
            <v>0</v>
          </cell>
        </row>
        <row r="46">
          <cell r="A46" t="str">
            <v>nee</v>
          </cell>
          <cell r="B46" t="str">
            <v>06/010863</v>
          </cell>
          <cell r="D46">
            <v>-2092.79</v>
          </cell>
          <cell r="E46">
            <v>0</v>
          </cell>
          <cell r="F46">
            <v>-2095.4499999999998</v>
          </cell>
          <cell r="G46">
            <v>2.66</v>
          </cell>
        </row>
        <row r="47">
          <cell r="A47" t="str">
            <v>ja</v>
          </cell>
          <cell r="B47" t="str">
            <v>06/010865</v>
          </cell>
          <cell r="D47">
            <v>-133739.59</v>
          </cell>
          <cell r="E47">
            <v>-4448.34</v>
          </cell>
          <cell r="F47">
            <v>-63885.969999999994</v>
          </cell>
          <cell r="G47">
            <v>-65405.279999999999</v>
          </cell>
        </row>
        <row r="48">
          <cell r="A48" t="str">
            <v>ja</v>
          </cell>
          <cell r="B48" t="str">
            <v>06/010866</v>
          </cell>
          <cell r="D48">
            <v>-26651.64</v>
          </cell>
          <cell r="E48">
            <v>-9152.0399999999991</v>
          </cell>
          <cell r="F48">
            <v>-17499.600000000002</v>
          </cell>
          <cell r="G48">
            <v>0</v>
          </cell>
        </row>
        <row r="49">
          <cell r="A49" t="str">
            <v>ja</v>
          </cell>
          <cell r="B49" t="str">
            <v>06/010867</v>
          </cell>
          <cell r="D49">
            <v>-9416.4699999999993</v>
          </cell>
          <cell r="E49">
            <v>-822.37</v>
          </cell>
          <cell r="F49">
            <v>-8594.0999999999985</v>
          </cell>
          <cell r="G49">
            <v>0</v>
          </cell>
        </row>
        <row r="50">
          <cell r="A50" t="str">
            <v>ja</v>
          </cell>
          <cell r="B50" t="str">
            <v>06/010901</v>
          </cell>
          <cell r="D50">
            <v>2053.44</v>
          </cell>
          <cell r="E50">
            <v>287.12</v>
          </cell>
          <cell r="F50">
            <v>1806.98</v>
          </cell>
          <cell r="G50">
            <v>-40.659999999999997</v>
          </cell>
        </row>
        <row r="51">
          <cell r="A51" t="str">
            <v>ja</v>
          </cell>
          <cell r="B51" t="str">
            <v>06/010916</v>
          </cell>
          <cell r="D51">
            <v>-2631.0599999999995</v>
          </cell>
          <cell r="E51">
            <v>-92.45</v>
          </cell>
          <cell r="F51">
            <v>-2538.6099999999997</v>
          </cell>
          <cell r="G51">
            <v>0</v>
          </cell>
        </row>
        <row r="52">
          <cell r="A52" t="str">
            <v>nee</v>
          </cell>
          <cell r="B52" t="str">
            <v>06/011002</v>
          </cell>
          <cell r="D52">
            <v>-1001.73</v>
          </cell>
          <cell r="E52">
            <v>-332.04</v>
          </cell>
          <cell r="F52">
            <v>-669.69</v>
          </cell>
          <cell r="G52">
            <v>0</v>
          </cell>
        </row>
        <row r="53">
          <cell r="A53" t="str">
            <v>ja</v>
          </cell>
          <cell r="B53" t="str">
            <v>06/011009</v>
          </cell>
          <cell r="D53">
            <v>-2993.88</v>
          </cell>
          <cell r="E53">
            <v>-472.04000000000008</v>
          </cell>
          <cell r="F53">
            <v>-2484.56</v>
          </cell>
          <cell r="G53">
            <v>-37.28</v>
          </cell>
        </row>
        <row r="54">
          <cell r="A54" t="str">
            <v>ja</v>
          </cell>
          <cell r="B54" t="str">
            <v>06/011011</v>
          </cell>
          <cell r="D54">
            <v>-111.21999999999997</v>
          </cell>
          <cell r="E54">
            <v>-11.6</v>
          </cell>
          <cell r="F54">
            <v>-99.619999999999976</v>
          </cell>
          <cell r="G54">
            <v>0</v>
          </cell>
        </row>
        <row r="55">
          <cell r="A55" t="str">
            <v>nee</v>
          </cell>
          <cell r="B55" t="str">
            <v>06/011026</v>
          </cell>
          <cell r="D55">
            <v>-179.49</v>
          </cell>
          <cell r="E55">
            <v>-42.47</v>
          </cell>
          <cell r="F55">
            <v>-137.02000000000001</v>
          </cell>
          <cell r="G55">
            <v>0</v>
          </cell>
        </row>
        <row r="56">
          <cell r="A56" t="str">
            <v>ja</v>
          </cell>
          <cell r="B56" t="str">
            <v>06/011032</v>
          </cell>
          <cell r="D56">
            <v>-4514.76</v>
          </cell>
          <cell r="E56">
            <v>-613.56999999999994</v>
          </cell>
          <cell r="F56">
            <v>-3901.1900000000005</v>
          </cell>
          <cell r="G56">
            <v>0</v>
          </cell>
        </row>
        <row r="57">
          <cell r="A57" t="str">
            <v>ja</v>
          </cell>
          <cell r="B57" t="str">
            <v>06/011033</v>
          </cell>
          <cell r="D57">
            <v>-5198.0499999999993</v>
          </cell>
          <cell r="E57">
            <v>-1121.8900000000001</v>
          </cell>
          <cell r="F57">
            <v>-3991.0899999999997</v>
          </cell>
          <cell r="G57">
            <v>-85.07</v>
          </cell>
        </row>
        <row r="58">
          <cell r="A58" t="str">
            <v>ja</v>
          </cell>
          <cell r="B58" t="str">
            <v>06/011034</v>
          </cell>
          <cell r="D58">
            <v>-1938.33</v>
          </cell>
          <cell r="E58">
            <v>-153.57999999999998</v>
          </cell>
          <cell r="F58">
            <v>-1784.75</v>
          </cell>
          <cell r="G58">
            <v>0</v>
          </cell>
        </row>
        <row r="59">
          <cell r="A59" t="str">
            <v>ja</v>
          </cell>
          <cell r="B59" t="str">
            <v>06/011035</v>
          </cell>
          <cell r="D59">
            <v>-1345.21</v>
          </cell>
          <cell r="E59">
            <v>-123.62</v>
          </cell>
          <cell r="F59">
            <v>-1177.03</v>
          </cell>
          <cell r="G59">
            <v>-44.56</v>
          </cell>
        </row>
        <row r="60">
          <cell r="A60" t="str">
            <v>ja</v>
          </cell>
          <cell r="B60" t="str">
            <v>06/011036</v>
          </cell>
          <cell r="D60">
            <v>-2552.09</v>
          </cell>
          <cell r="E60">
            <v>-547.1400000000001</v>
          </cell>
          <cell r="F60">
            <v>-1553.3600000000001</v>
          </cell>
          <cell r="G60">
            <v>-451.59</v>
          </cell>
        </row>
        <row r="61">
          <cell r="A61" t="str">
            <v>ja</v>
          </cell>
          <cell r="B61" t="str">
            <v>06/011037</v>
          </cell>
          <cell r="D61">
            <v>-3977.1200000000003</v>
          </cell>
          <cell r="E61">
            <v>-678.39</v>
          </cell>
          <cell r="F61">
            <v>-2445.6000000000004</v>
          </cell>
          <cell r="G61">
            <v>-853.13</v>
          </cell>
        </row>
        <row r="62">
          <cell r="A62" t="str">
            <v>ja</v>
          </cell>
          <cell r="B62" t="str">
            <v>06/011113</v>
          </cell>
          <cell r="D62">
            <v>-343.22</v>
          </cell>
          <cell r="E62">
            <v>-113.16</v>
          </cell>
          <cell r="F62">
            <v>-230.06</v>
          </cell>
          <cell r="G62">
            <v>0</v>
          </cell>
        </row>
        <row r="63">
          <cell r="A63" t="str">
            <v>ja</v>
          </cell>
          <cell r="B63" t="str">
            <v>06/011115</v>
          </cell>
          <cell r="D63">
            <v>-1670.75</v>
          </cell>
          <cell r="E63">
            <v>-193.14999999999998</v>
          </cell>
          <cell r="F63">
            <v>-1477.6</v>
          </cell>
          <cell r="G63">
            <v>0</v>
          </cell>
        </row>
        <row r="64">
          <cell r="A64" t="str">
            <v>ja</v>
          </cell>
          <cell r="B64" t="str">
            <v>06/011118</v>
          </cell>
          <cell r="D64">
            <v>275.37999999999988</v>
          </cell>
          <cell r="E64">
            <v>-105.32000000000002</v>
          </cell>
          <cell r="F64">
            <v>380.69999999999993</v>
          </cell>
          <cell r="G64">
            <v>0</v>
          </cell>
        </row>
        <row r="65">
          <cell r="A65" t="str">
            <v>nee</v>
          </cell>
          <cell r="B65" t="str">
            <v>06/011202</v>
          </cell>
          <cell r="D65">
            <v>-9078.7899999999991</v>
          </cell>
          <cell r="E65">
            <v>-2008.8999999999999</v>
          </cell>
          <cell r="F65">
            <v>-7019.5499999999993</v>
          </cell>
          <cell r="G65">
            <v>-50.34</v>
          </cell>
        </row>
        <row r="66">
          <cell r="A66" t="str">
            <v>ja</v>
          </cell>
          <cell r="B66" t="str">
            <v>06/020101</v>
          </cell>
          <cell r="D66">
            <v>-9528.07</v>
          </cell>
          <cell r="E66">
            <v>-1700.79</v>
          </cell>
          <cell r="F66">
            <v>-3800.7299999999996</v>
          </cell>
          <cell r="G66">
            <v>-4026.55</v>
          </cell>
        </row>
        <row r="67">
          <cell r="A67" t="str">
            <v>ja</v>
          </cell>
          <cell r="B67" t="str">
            <v>06/020602</v>
          </cell>
          <cell r="D67">
            <v>-77611.86</v>
          </cell>
          <cell r="E67">
            <v>-39307.409999999996</v>
          </cell>
          <cell r="F67">
            <v>-38304.450000000004</v>
          </cell>
          <cell r="G67">
            <v>0</v>
          </cell>
        </row>
        <row r="68">
          <cell r="A68" t="str">
            <v>ja</v>
          </cell>
          <cell r="B68" t="str">
            <v>06/020701</v>
          </cell>
          <cell r="D68">
            <v>-55.489999999999995</v>
          </cell>
          <cell r="E68">
            <v>0</v>
          </cell>
          <cell r="F68">
            <v>-55.489999999999995</v>
          </cell>
          <cell r="G68">
            <v>0</v>
          </cell>
        </row>
        <row r="69">
          <cell r="A69" t="str">
            <v>ja</v>
          </cell>
          <cell r="B69" t="str">
            <v>06/021101</v>
          </cell>
          <cell r="D69">
            <v>-2715.1800000000003</v>
          </cell>
          <cell r="E69">
            <v>-488.17</v>
          </cell>
          <cell r="F69">
            <v>-2227.0100000000002</v>
          </cell>
          <cell r="G69">
            <v>0</v>
          </cell>
        </row>
        <row r="70">
          <cell r="A70" t="str">
            <v>ja</v>
          </cell>
          <cell r="B70" t="str">
            <v>06/080701</v>
          </cell>
          <cell r="D70">
            <v>-17073.609999999997</v>
          </cell>
          <cell r="E70">
            <v>-2636.89</v>
          </cell>
          <cell r="F70">
            <v>-14436.719999999998</v>
          </cell>
          <cell r="G70">
            <v>0</v>
          </cell>
        </row>
        <row r="71">
          <cell r="A71" t="str">
            <v>ja</v>
          </cell>
          <cell r="B71" t="str">
            <v>06/130802</v>
          </cell>
          <cell r="D71">
            <v>-4647.1399999999994</v>
          </cell>
          <cell r="E71">
            <v>0</v>
          </cell>
          <cell r="F71">
            <v>-4640.8099999999995</v>
          </cell>
          <cell r="G71">
            <v>-6.33</v>
          </cell>
        </row>
        <row r="72">
          <cell r="A72" t="str">
            <v>ja</v>
          </cell>
          <cell r="B72" t="str">
            <v>06/010420</v>
          </cell>
          <cell r="D72">
            <v>-10804.499999999998</v>
          </cell>
          <cell r="E72">
            <v>-1386.4599999999998</v>
          </cell>
          <cell r="F72">
            <v>-9418.0399999999991</v>
          </cell>
          <cell r="G72">
            <v>0</v>
          </cell>
        </row>
        <row r="73">
          <cell r="A73" t="str">
            <v>ja</v>
          </cell>
          <cell r="B73" t="str">
            <v>06/010620</v>
          </cell>
          <cell r="D73">
            <v>-53739.289999999994</v>
          </cell>
          <cell r="E73">
            <v>-2973.5199999999991</v>
          </cell>
          <cell r="F73">
            <v>-50765.77</v>
          </cell>
          <cell r="G73">
            <v>0</v>
          </cell>
        </row>
        <row r="74">
          <cell r="A74" t="str">
            <v>ja</v>
          </cell>
          <cell r="B74" t="str">
            <v>06/020502</v>
          </cell>
          <cell r="D74">
            <v>-7921.83</v>
          </cell>
          <cell r="E74">
            <v>-2902.06</v>
          </cell>
          <cell r="F74">
            <v>-5019.7699999999995</v>
          </cell>
          <cell r="G74">
            <v>0</v>
          </cell>
        </row>
        <row r="75">
          <cell r="A75" t="str">
            <v>ja</v>
          </cell>
          <cell r="B75" t="str">
            <v>06/020702</v>
          </cell>
          <cell r="D75">
            <v>-156.28000000000156</v>
          </cell>
          <cell r="E75">
            <v>-3140.6200000000008</v>
          </cell>
          <cell r="F75">
            <v>2984.3399999999992</v>
          </cell>
          <cell r="G75">
            <v>0</v>
          </cell>
        </row>
        <row r="76">
          <cell r="A76" t="str">
            <v>nvt</v>
          </cell>
          <cell r="B76" t="str">
            <v/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ja</v>
          </cell>
          <cell r="B77" t="str">
            <v>06/010536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ja</v>
          </cell>
          <cell r="B78" t="str">
            <v>06/011108</v>
          </cell>
          <cell r="D78">
            <v>-395.14</v>
          </cell>
          <cell r="E78">
            <v>-49.77</v>
          </cell>
          <cell r="F78">
            <v>-345.37</v>
          </cell>
          <cell r="G78">
            <v>0</v>
          </cell>
        </row>
        <row r="79">
          <cell r="A79" t="str">
            <v>ja</v>
          </cell>
          <cell r="B79" t="str">
            <v>06/020806</v>
          </cell>
          <cell r="D79">
            <v>-116981</v>
          </cell>
          <cell r="E79">
            <v>0</v>
          </cell>
          <cell r="F79">
            <v>-106640</v>
          </cell>
          <cell r="G79">
            <v>-10341</v>
          </cell>
        </row>
        <row r="80">
          <cell r="A80" t="str">
            <v>ja</v>
          </cell>
          <cell r="B80" t="str">
            <v>06/010107</v>
          </cell>
          <cell r="D80">
            <v>-929</v>
          </cell>
          <cell r="E80">
            <v>0</v>
          </cell>
          <cell r="F80">
            <v>-929</v>
          </cell>
          <cell r="G80">
            <v>0</v>
          </cell>
        </row>
        <row r="81">
          <cell r="A81" t="str">
            <v>ja</v>
          </cell>
          <cell r="B81" t="str">
            <v>06/010535</v>
          </cell>
          <cell r="D81">
            <v>-253.5838507657582</v>
          </cell>
          <cell r="E81">
            <v>0</v>
          </cell>
          <cell r="F81">
            <v>-253.5838507657582</v>
          </cell>
          <cell r="G81">
            <v>0</v>
          </cell>
        </row>
        <row r="82">
          <cell r="A82" t="str">
            <v>ja</v>
          </cell>
          <cell r="B82" t="str">
            <v>06/010421</v>
          </cell>
          <cell r="D82">
            <v>-524.61</v>
          </cell>
          <cell r="E82">
            <v>-47.18</v>
          </cell>
          <cell r="F82">
            <v>-477.43</v>
          </cell>
          <cell r="G82">
            <v>0</v>
          </cell>
        </row>
        <row r="83">
          <cell r="A83" t="str">
            <v>ja</v>
          </cell>
          <cell r="B83" t="str">
            <v>06/010209</v>
          </cell>
          <cell r="D83">
            <v>-59</v>
          </cell>
          <cell r="E83">
            <v>-2</v>
          </cell>
          <cell r="F83">
            <v>-57</v>
          </cell>
          <cell r="G83">
            <v>0</v>
          </cell>
        </row>
        <row r="84">
          <cell r="A84" t="str">
            <v>ja</v>
          </cell>
          <cell r="B84" t="str">
            <v>06/011036</v>
          </cell>
          <cell r="D84">
            <v>-1179</v>
          </cell>
          <cell r="E84">
            <v>-554.64</v>
          </cell>
          <cell r="F84">
            <v>-494.99</v>
          </cell>
          <cell r="G84">
            <v>-129.37</v>
          </cell>
        </row>
        <row r="85">
          <cell r="A85" t="str">
            <v>ja</v>
          </cell>
          <cell r="B85" t="str">
            <v>06/010867</v>
          </cell>
          <cell r="D85">
            <v>-1382</v>
          </cell>
          <cell r="E85">
            <v>-198</v>
          </cell>
          <cell r="F85">
            <v>-1184</v>
          </cell>
          <cell r="G85">
            <v>0</v>
          </cell>
        </row>
        <row r="86">
          <cell r="A86" t="str">
            <v>ja</v>
          </cell>
          <cell r="B86" t="str">
            <v>06/010852</v>
          </cell>
          <cell r="D86">
            <v>-2217</v>
          </cell>
          <cell r="E86">
            <v>-582</v>
          </cell>
          <cell r="F86">
            <v>-1538.99</v>
          </cell>
          <cell r="G86">
            <v>-96.01</v>
          </cell>
        </row>
        <row r="87">
          <cell r="A87" t="str">
            <v>ja</v>
          </cell>
          <cell r="B87" t="str">
            <v>06/010509</v>
          </cell>
          <cell r="D87">
            <v>-76</v>
          </cell>
          <cell r="E87">
            <v>-1</v>
          </cell>
          <cell r="F87">
            <v>-75</v>
          </cell>
          <cell r="G87">
            <v>0</v>
          </cell>
        </row>
        <row r="88">
          <cell r="A88" t="str">
            <v>ja</v>
          </cell>
          <cell r="B88" t="str">
            <v>06/010530</v>
          </cell>
          <cell r="D88">
            <v>-1038</v>
          </cell>
          <cell r="E88">
            <v>-285</v>
          </cell>
          <cell r="F88">
            <v>-753</v>
          </cell>
          <cell r="G88">
            <v>0</v>
          </cell>
        </row>
        <row r="89">
          <cell r="A89" t="str">
            <v>ja</v>
          </cell>
          <cell r="B89" t="str">
            <v>06/010534</v>
          </cell>
          <cell r="D89">
            <v>-417</v>
          </cell>
          <cell r="E89">
            <v>-43</v>
          </cell>
          <cell r="F89">
            <v>-374</v>
          </cell>
          <cell r="G89">
            <v>0</v>
          </cell>
        </row>
        <row r="90">
          <cell r="A90" t="str">
            <v>ja</v>
          </cell>
          <cell r="B90" t="str">
            <v>06/010518</v>
          </cell>
          <cell r="D90">
            <v>-1090</v>
          </cell>
          <cell r="E90">
            <v>-39.72</v>
          </cell>
          <cell r="F90">
            <v>-1014</v>
          </cell>
          <cell r="G90">
            <v>-36.28</v>
          </cell>
        </row>
        <row r="91">
          <cell r="A91" t="str">
            <v>ja</v>
          </cell>
          <cell r="B91" t="str">
            <v>06/010702</v>
          </cell>
          <cell r="D91">
            <v>-3465</v>
          </cell>
          <cell r="E91">
            <v>-262</v>
          </cell>
          <cell r="F91">
            <v>-3203</v>
          </cell>
          <cell r="G91">
            <v>0</v>
          </cell>
        </row>
        <row r="92">
          <cell r="A92" t="str">
            <v>ja</v>
          </cell>
          <cell r="B92" t="str">
            <v>06/020801</v>
          </cell>
          <cell r="D92">
            <v>-859429</v>
          </cell>
          <cell r="E92">
            <v>-17465</v>
          </cell>
          <cell r="F92">
            <v>-343486</v>
          </cell>
          <cell r="G92">
            <v>-498478</v>
          </cell>
        </row>
        <row r="93">
          <cell r="A93" t="str">
            <v>nvt</v>
          </cell>
          <cell r="B93" t="str">
            <v/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 t="str">
            <v>nvt</v>
          </cell>
          <cell r="B94" t="str">
            <v/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 t="str">
            <v>nvt</v>
          </cell>
          <cell r="B95" t="str">
            <v/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nvt</v>
          </cell>
          <cell r="B96" t="str">
            <v/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 t="str">
            <v>nvt</v>
          </cell>
          <cell r="B97" t="str">
            <v/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nvt</v>
          </cell>
          <cell r="B98" t="str">
            <v/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nvt</v>
          </cell>
          <cell r="B99" t="str">
            <v/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 t="str">
            <v>nvt</v>
          </cell>
          <cell r="B100" t="str">
            <v/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</sheetData>
      <sheetData sheetId="18" refreshError="1"/>
      <sheetData sheetId="19">
        <row r="13">
          <cell r="B13">
            <v>41411901</v>
          </cell>
          <cell r="C13" t="str">
            <v>Stichting Zorginstellingen Pieter van Foreest</v>
          </cell>
          <cell r="D13" t="str">
            <v>41/411901</v>
          </cell>
          <cell r="I13" t="str">
            <v>03/95192</v>
          </cell>
          <cell r="J13" t="str">
            <v>ECHOCENTRUM HAARLEM</v>
          </cell>
          <cell r="N13">
            <v>21</v>
          </cell>
          <cell r="O13" t="str">
            <v>06/161104</v>
          </cell>
          <cell r="Q13">
            <v>2015</v>
          </cell>
          <cell r="R13">
            <v>9999</v>
          </cell>
          <cell r="Y13">
            <v>6020702</v>
          </cell>
          <cell r="Z13" t="str">
            <v>Academisch Medisch Centrum</v>
          </cell>
          <cell r="AA13" t="str">
            <v>06/020702</v>
          </cell>
          <cell r="AC13" t="str">
            <v>545</v>
          </cell>
          <cell r="AD13" t="str">
            <v>99/BL060000</v>
          </cell>
        </row>
        <row r="14">
          <cell r="B14">
            <v>50009083</v>
          </cell>
          <cell r="C14" t="str">
            <v>Eurofins LCPL B.V.</v>
          </cell>
          <cell r="D14" t="str">
            <v>50/009083</v>
          </cell>
          <cell r="I14" t="str">
            <v>03/95407</v>
          </cell>
          <cell r="J14" t="str">
            <v>KLATTE PIJNCOACHING</v>
          </cell>
          <cell r="N14">
            <v>21</v>
          </cell>
          <cell r="O14" t="str">
            <v>19/009338</v>
          </cell>
          <cell r="Q14">
            <v>2015</v>
          </cell>
          <cell r="R14">
            <v>9999</v>
          </cell>
          <cell r="Y14">
            <v>6010901</v>
          </cell>
          <cell r="Z14" t="str">
            <v>Admiraal De Ruyter Ziekenhuis</v>
          </cell>
          <cell r="AA14" t="str">
            <v>06/010901</v>
          </cell>
          <cell r="AC14" t="str">
            <v>610</v>
          </cell>
          <cell r="AD14" t="str">
            <v>99/BL060001</v>
          </cell>
        </row>
        <row r="15">
          <cell r="B15">
            <v>41413202</v>
          </cell>
          <cell r="C15" t="str">
            <v>CARINOVA WOONZORG</v>
          </cell>
          <cell r="D15" t="str">
            <v>41/413202</v>
          </cell>
          <cell r="I15" t="str">
            <v>06/010107</v>
          </cell>
          <cell r="J15" t="str">
            <v>MARTINI ZIEKENHUIS</v>
          </cell>
          <cell r="N15">
            <v>21</v>
          </cell>
          <cell r="O15" t="str">
            <v>19/009354</v>
          </cell>
          <cell r="Q15">
            <v>2015</v>
          </cell>
          <cell r="R15">
            <v>9999</v>
          </cell>
          <cell r="Y15">
            <v>6010859</v>
          </cell>
          <cell r="Z15" t="str">
            <v>Albert Schweitzer Ziekenhuis</v>
          </cell>
          <cell r="AA15" t="str">
            <v>06/010859</v>
          </cell>
          <cell r="AC15" t="str">
            <v>611</v>
          </cell>
          <cell r="AD15" t="str">
            <v>99/BL060002</v>
          </cell>
        </row>
        <row r="16">
          <cell r="B16">
            <v>47471017</v>
          </cell>
          <cell r="C16" t="str">
            <v>Noorderbreedte BV (noorderbreedte revalidatie)</v>
          </cell>
          <cell r="D16" t="str">
            <v>47/471017</v>
          </cell>
          <cell r="I16" t="str">
            <v>06/010110</v>
          </cell>
          <cell r="J16" t="str">
            <v>Ommelander Ziekenhuis Groningen B.V.</v>
          </cell>
          <cell r="N16">
            <v>29</v>
          </cell>
          <cell r="O16" t="str">
            <v>22/220102</v>
          </cell>
          <cell r="Q16">
            <v>2013</v>
          </cell>
          <cell r="R16">
            <v>9999</v>
          </cell>
          <cell r="Y16">
            <v>6010865</v>
          </cell>
          <cell r="Z16" t="str">
            <v>Alrijne Zorggroep</v>
          </cell>
          <cell r="AA16" t="str">
            <v>06/010865</v>
          </cell>
          <cell r="AC16" t="str">
            <v>613.1</v>
          </cell>
          <cell r="AD16" t="str">
            <v>99/BL060003</v>
          </cell>
        </row>
        <row r="17">
          <cell r="B17">
            <v>50009039</v>
          </cell>
          <cell r="C17" t="str">
            <v>Stichting Saltro</v>
          </cell>
          <cell r="D17" t="str">
            <v>50/009039</v>
          </cell>
          <cell r="I17" t="str">
            <v>06/010202</v>
          </cell>
          <cell r="J17" t="str">
            <v>ZIEKENHUIS NIJ SMELLINGHE</v>
          </cell>
          <cell r="N17">
            <v>29</v>
          </cell>
          <cell r="O17" t="str">
            <v>22/220105</v>
          </cell>
          <cell r="Q17">
            <v>2013</v>
          </cell>
          <cell r="R17">
            <v>9999</v>
          </cell>
          <cell r="Y17">
            <v>6011033</v>
          </cell>
          <cell r="Z17" t="str">
            <v>Amphia Ziekenhuis</v>
          </cell>
          <cell r="AA17" t="str">
            <v>06/011033</v>
          </cell>
          <cell r="AC17" t="str">
            <v>615.1</v>
          </cell>
          <cell r="AD17" t="str">
            <v>99/BL060004</v>
          </cell>
        </row>
        <row r="18">
          <cell r="B18">
            <v>41411700</v>
          </cell>
          <cell r="C18" t="str">
            <v>Stichting Topaz</v>
          </cell>
          <cell r="D18" t="str">
            <v>41/411700</v>
          </cell>
          <cell r="I18" t="str">
            <v>06/010205</v>
          </cell>
          <cell r="J18" t="str">
            <v>Ziekenhuis Tjongerschans B.V.</v>
          </cell>
          <cell r="N18">
            <v>37</v>
          </cell>
          <cell r="O18" t="str">
            <v>06/161008</v>
          </cell>
          <cell r="Q18">
            <v>2014</v>
          </cell>
          <cell r="R18">
            <v>9999</v>
          </cell>
          <cell r="Y18">
            <v>6080701</v>
          </cell>
          <cell r="Z18" t="str">
            <v>Antoni Van Leeuwenhoek Zhs</v>
          </cell>
          <cell r="AA18" t="str">
            <v>06/080701</v>
          </cell>
          <cell r="AC18" t="str">
            <v>612</v>
          </cell>
          <cell r="AD18" t="str">
            <v>99/BL060005</v>
          </cell>
        </row>
        <row r="19">
          <cell r="B19">
            <v>41412108</v>
          </cell>
          <cell r="C19" t="str">
            <v>STICHTING LAURENS</v>
          </cell>
          <cell r="D19" t="str">
            <v>41/412108</v>
          </cell>
          <cell r="I19" t="str">
            <v>06/010209</v>
          </cell>
          <cell r="J19" t="str">
            <v>ANTONIUS ZIEKENHUIS</v>
          </cell>
          <cell r="N19">
            <v>37</v>
          </cell>
          <cell r="O19" t="str">
            <v>19/009335</v>
          </cell>
          <cell r="Q19">
            <v>2014</v>
          </cell>
          <cell r="R19">
            <v>9999</v>
          </cell>
          <cell r="Y19">
            <v>6010209</v>
          </cell>
          <cell r="Z19" t="str">
            <v>Antonius Ziekenhuis (Sneek)</v>
          </cell>
          <cell r="AA19" t="str">
            <v>06/010209</v>
          </cell>
          <cell r="AC19" t="str">
            <v>612.1</v>
          </cell>
          <cell r="AD19" t="str">
            <v>99/BL060006</v>
          </cell>
        </row>
        <row r="20">
          <cell r="B20">
            <v>41411700</v>
          </cell>
          <cell r="C20" t="str">
            <v>Stichting Topaz</v>
          </cell>
          <cell r="D20" t="str">
            <v>41/411700</v>
          </cell>
          <cell r="I20" t="str">
            <v>06/010210</v>
          </cell>
          <cell r="J20" t="str">
            <v>MEDISCH CENTRUM LEEUWARDEN</v>
          </cell>
          <cell r="N20">
            <v>37</v>
          </cell>
          <cell r="O20" t="str">
            <v>19/009337</v>
          </cell>
          <cell r="Q20">
            <v>2014</v>
          </cell>
          <cell r="R20">
            <v>9999</v>
          </cell>
          <cell r="Y20">
            <v>6010848</v>
          </cell>
          <cell r="Z20" t="str">
            <v>Beatrix Ziekenhuis</v>
          </cell>
          <cell r="AA20" t="str">
            <v>06/010848</v>
          </cell>
          <cell r="AC20" t="str">
            <v>612.2</v>
          </cell>
          <cell r="AD20" t="str">
            <v>99/BL060007</v>
          </cell>
        </row>
        <row r="21">
          <cell r="B21">
            <v>45450418</v>
          </cell>
          <cell r="C21" t="str">
            <v>CENTRUM VOOR REUMA EN REVALIDATIE ROTTERDAM</v>
          </cell>
          <cell r="D21" t="str">
            <v>45/450418</v>
          </cell>
          <cell r="I21" t="str">
            <v>06/010211</v>
          </cell>
          <cell r="J21" t="str">
            <v>Stichting Excellent Care Clinics</v>
          </cell>
          <cell r="N21">
            <v>39</v>
          </cell>
          <cell r="O21" t="str">
            <v>22/220077</v>
          </cell>
          <cell r="Q21">
            <v>2012</v>
          </cell>
          <cell r="R21">
            <v>9999</v>
          </cell>
          <cell r="Y21">
            <v>6010753</v>
          </cell>
          <cell r="Z21" t="str">
            <v>Bovenij Ziekenhuis</v>
          </cell>
          <cell r="AA21" t="str">
            <v>06/010753</v>
          </cell>
          <cell r="AC21" t="str">
            <v>670</v>
          </cell>
          <cell r="AD21" t="str">
            <v>99/BL110000</v>
          </cell>
        </row>
        <row r="22">
          <cell r="B22">
            <v>41411714</v>
          </cell>
          <cell r="C22" t="str">
            <v>STICHTING MARENTE</v>
          </cell>
          <cell r="D22" t="str">
            <v>41/411714</v>
          </cell>
          <cell r="I22" t="str">
            <v>06/010301</v>
          </cell>
          <cell r="J22" t="str">
            <v>WILHELMINA ZIEKENHUIS</v>
          </cell>
          <cell r="N22">
            <v>39</v>
          </cell>
          <cell r="O22" t="str">
            <v>22/220121</v>
          </cell>
          <cell r="Q22">
            <v>2012</v>
          </cell>
          <cell r="R22">
            <v>9999</v>
          </cell>
          <cell r="Y22">
            <v>6011036</v>
          </cell>
          <cell r="Z22" t="str">
            <v>Bravis Ziekenhuis (Lievensberg - Franciscus)</v>
          </cell>
          <cell r="AA22" t="str">
            <v>06/011036</v>
          </cell>
          <cell r="AC22" t="str">
            <v>transform</v>
          </cell>
          <cell r="AD22" t="str">
            <v>99/BL060009</v>
          </cell>
        </row>
        <row r="23">
          <cell r="B23">
            <v>47471320</v>
          </cell>
          <cell r="C23" t="str">
            <v>STICHTING AAFJE THUISZORG HUIZEN ZORGHOTELS</v>
          </cell>
          <cell r="D23" t="str">
            <v>47/471320</v>
          </cell>
          <cell r="I23" t="str">
            <v>06/010304</v>
          </cell>
          <cell r="J23" t="str">
            <v>Stichting Treant Ziekenhuiszorg</v>
          </cell>
          <cell r="N23">
            <v>39</v>
          </cell>
          <cell r="O23" t="str">
            <v>22/220134</v>
          </cell>
          <cell r="Q23">
            <v>2012</v>
          </cell>
          <cell r="R23">
            <v>9999</v>
          </cell>
          <cell r="Y23">
            <v>6010518</v>
          </cell>
          <cell r="Z23" t="str">
            <v>Canisius-Wilhelmina Ziekenhuis</v>
          </cell>
          <cell r="AA23" t="str">
            <v>06/010518</v>
          </cell>
          <cell r="AC23" t="str">
            <v>619</v>
          </cell>
          <cell r="AD23" t="str">
            <v>nvt</v>
          </cell>
        </row>
        <row r="24">
          <cell r="B24">
            <v>41411715</v>
          </cell>
          <cell r="C24" t="str">
            <v>STICHTING ALRIJNE ZORGGROEP</v>
          </cell>
          <cell r="D24" t="str">
            <v>41/411715</v>
          </cell>
          <cell r="I24" t="str">
            <v>06/010305</v>
          </cell>
          <cell r="J24" t="str">
            <v>ISALA DIACONESSENHUIS</v>
          </cell>
          <cell r="N24">
            <v>39</v>
          </cell>
          <cell r="O24" t="str">
            <v>22/220366</v>
          </cell>
          <cell r="Q24">
            <v>2012</v>
          </cell>
          <cell r="R24">
            <v>9999</v>
          </cell>
          <cell r="Y24">
            <v>6011009</v>
          </cell>
          <cell r="Z24" t="str">
            <v>Catharina Ziekenhuis</v>
          </cell>
          <cell r="AA24" t="str">
            <v>06/011009</v>
          </cell>
        </row>
        <row r="25">
          <cell r="B25">
            <v>50009043</v>
          </cell>
          <cell r="C25" t="str">
            <v>MEDISCH DIAGNOSTISCH CENTRUM AMSTELLAND BV</v>
          </cell>
          <cell r="D25" t="str">
            <v>50/009043</v>
          </cell>
          <cell r="I25" t="str">
            <v>06/010417</v>
          </cell>
          <cell r="J25" t="str">
            <v>STICHTING DEVENTER ZIEKENHUIS</v>
          </cell>
          <cell r="N25">
            <v>39</v>
          </cell>
          <cell r="O25" t="str">
            <v>22/220412</v>
          </cell>
          <cell r="Q25">
            <v>2012</v>
          </cell>
          <cell r="R25">
            <v>9999</v>
          </cell>
          <cell r="Y25">
            <v>6010417</v>
          </cell>
          <cell r="Z25" t="str">
            <v>Deventer Ziekenhuis</v>
          </cell>
          <cell r="AA25" t="str">
            <v>06/010417</v>
          </cell>
        </row>
        <row r="26">
          <cell r="B26">
            <v>50009608</v>
          </cell>
          <cell r="C26" t="str">
            <v>SHO GROEP B.V.</v>
          </cell>
          <cell r="D26" t="str">
            <v>50/009608</v>
          </cell>
          <cell r="I26" t="str">
            <v>06/010418</v>
          </cell>
          <cell r="J26" t="str">
            <v>SAXENBURGH MEDISCH CENTRUM</v>
          </cell>
          <cell r="N26">
            <v>62</v>
          </cell>
          <cell r="O26" t="str">
            <v>22/220815</v>
          </cell>
          <cell r="Q26">
            <v>2016</v>
          </cell>
          <cell r="R26">
            <v>9999</v>
          </cell>
          <cell r="Y26">
            <v>6010305</v>
          </cell>
          <cell r="Z26" t="str">
            <v>Diaconessenhuis Meppel</v>
          </cell>
          <cell r="AA26" t="str">
            <v>06/010420</v>
          </cell>
        </row>
        <row r="27">
          <cell r="B27">
            <v>50009623</v>
          </cell>
          <cell r="C27" t="str">
            <v>EERSTELIJNS BEHANDELCENTRA B.V.</v>
          </cell>
          <cell r="D27" t="str">
            <v>50/009623</v>
          </cell>
          <cell r="I27" t="str">
            <v>06/010419</v>
          </cell>
          <cell r="J27" t="str">
            <v>MEDISCH SPECTRUM TWENTE</v>
          </cell>
          <cell r="N27">
            <v>62</v>
          </cell>
          <cell r="O27" t="str">
            <v>22/220816</v>
          </cell>
          <cell r="Q27">
            <v>2016</v>
          </cell>
          <cell r="R27">
            <v>9999</v>
          </cell>
          <cell r="Y27">
            <v>6010618</v>
          </cell>
          <cell r="Z27" t="str">
            <v>Diakonessenhuis</v>
          </cell>
          <cell r="AA27" t="str">
            <v>06/010618</v>
          </cell>
        </row>
        <row r="28">
          <cell r="B28">
            <v>50500000</v>
          </cell>
          <cell r="C28" t="str">
            <v>PATHAN BV</v>
          </cell>
          <cell r="D28" t="str">
            <v>50/500000</v>
          </cell>
          <cell r="I28" t="str">
            <v>06/010420</v>
          </cell>
          <cell r="J28" t="str">
            <v>ISALAKLINIEKEN</v>
          </cell>
          <cell r="N28">
            <v>62</v>
          </cell>
          <cell r="O28" t="str">
            <v>22/220817</v>
          </cell>
          <cell r="Q28">
            <v>2016</v>
          </cell>
          <cell r="R28">
            <v>9999</v>
          </cell>
          <cell r="Y28">
            <v>6011037</v>
          </cell>
          <cell r="Z28" t="str">
            <v>Elisabeth - Twee Steden</v>
          </cell>
          <cell r="AA28" t="str">
            <v>06/011037</v>
          </cell>
        </row>
        <row r="29">
          <cell r="B29">
            <v>41411807</v>
          </cell>
          <cell r="C29" t="str">
            <v>ST. FLORENCE</v>
          </cell>
          <cell r="D29" t="str">
            <v>41/411807</v>
          </cell>
          <cell r="I29" t="str">
            <v>06/010421</v>
          </cell>
          <cell r="J29" t="str">
            <v>STICHTING ZIEKENHUISGROEP TWENTE (MSZ)</v>
          </cell>
          <cell r="N29">
            <v>63</v>
          </cell>
          <cell r="O29" t="str">
            <v>41/410910</v>
          </cell>
          <cell r="Q29">
            <v>2016</v>
          </cell>
          <cell r="R29">
            <v>9999</v>
          </cell>
          <cell r="Y29">
            <v>6011026</v>
          </cell>
          <cell r="Z29" t="str">
            <v>Elkerliek Ziekenhuis</v>
          </cell>
          <cell r="AA29" t="str">
            <v>06/011026</v>
          </cell>
        </row>
        <row r="30">
          <cell r="B30">
            <v>22220558</v>
          </cell>
          <cell r="C30" t="str">
            <v>Stichting Gynaecologisch Centrum Alkmaar</v>
          </cell>
          <cell r="D30" t="str">
            <v>22/220558</v>
          </cell>
          <cell r="I30" t="str">
            <v>06/010509</v>
          </cell>
          <cell r="J30" t="str">
            <v>SLINGELANDZIEKENHUIS</v>
          </cell>
          <cell r="N30">
            <v>63</v>
          </cell>
          <cell r="O30" t="str">
            <v>41/410915</v>
          </cell>
          <cell r="Q30">
            <v>2016</v>
          </cell>
          <cell r="R30">
            <v>9999</v>
          </cell>
          <cell r="Y30">
            <v>6020806</v>
          </cell>
          <cell r="Z30" t="str">
            <v>Erasmus Medisch Centrum</v>
          </cell>
          <cell r="AA30" t="str">
            <v>06/020806</v>
          </cell>
        </row>
        <row r="31">
          <cell r="B31">
            <v>22220097</v>
          </cell>
          <cell r="C31" t="str">
            <v>MEDISCH CENTRUM KINDERWENS B.V.</v>
          </cell>
          <cell r="D31" t="str">
            <v>22/220097</v>
          </cell>
          <cell r="I31" t="str">
            <v>06/010518</v>
          </cell>
          <cell r="J31" t="str">
            <v>CANISIUS-WILHELMINA ZIEKENHUIS</v>
          </cell>
          <cell r="N31">
            <v>63</v>
          </cell>
          <cell r="O31" t="str">
            <v>41/412301</v>
          </cell>
          <cell r="Q31">
            <v>2016</v>
          </cell>
          <cell r="R31">
            <v>9999</v>
          </cell>
          <cell r="Y31">
            <v>6011202</v>
          </cell>
          <cell r="Z31" t="str">
            <v>Flevoziekenhuis</v>
          </cell>
          <cell r="AA31" t="str">
            <v>06/011202</v>
          </cell>
        </row>
        <row r="32">
          <cell r="B32">
            <v>6020502</v>
          </cell>
          <cell r="C32" t="str">
            <v>Stichting Katholieke Universiteit h.o.d.n. Radboudumc</v>
          </cell>
          <cell r="D32" t="str">
            <v>06/020502</v>
          </cell>
          <cell r="I32" t="str">
            <v>06/010520</v>
          </cell>
          <cell r="J32" t="str">
            <v>ZIEKENHUIS RIVIERENLAND</v>
          </cell>
          <cell r="N32">
            <v>69</v>
          </cell>
          <cell r="O32" t="str">
            <v>19/009331</v>
          </cell>
          <cell r="Q32">
            <v>2014</v>
          </cell>
          <cell r="R32">
            <v>9999</v>
          </cell>
          <cell r="Y32">
            <v>6010536</v>
          </cell>
          <cell r="Z32" t="str">
            <v>Gelre Ziekenhuizen</v>
          </cell>
          <cell r="AA32" t="str">
            <v>06/010536</v>
          </cell>
        </row>
        <row r="33">
          <cell r="B33">
            <v>6020101</v>
          </cell>
          <cell r="C33" t="str">
            <v>UNIVERSITAIR MEDISCH CENTRUM GRONINGEN</v>
          </cell>
          <cell r="D33" t="str">
            <v>06/020101</v>
          </cell>
          <cell r="I33" t="str">
            <v>06/010530</v>
          </cell>
          <cell r="J33" t="str">
            <v>STREEKZIEKENHUIS KONINGIN BEATRIX</v>
          </cell>
          <cell r="N33">
            <v>69</v>
          </cell>
          <cell r="O33" t="str">
            <v>19/009334</v>
          </cell>
          <cell r="Q33">
            <v>2014</v>
          </cell>
          <cell r="R33">
            <v>9999</v>
          </cell>
          <cell r="Y33">
            <v>6010855</v>
          </cell>
          <cell r="Z33" t="str">
            <v>Groene Hart Ziekenhuis</v>
          </cell>
          <cell r="AA33" t="str">
            <v>06/010855</v>
          </cell>
        </row>
        <row r="34">
          <cell r="B34">
            <v>6010865</v>
          </cell>
          <cell r="C34" t="str">
            <v>STICHTING ALRIJNE ZORGGROEP</v>
          </cell>
          <cell r="D34" t="str">
            <v>06/010865</v>
          </cell>
          <cell r="I34" t="str">
            <v>06/010533</v>
          </cell>
          <cell r="J34" t="str">
            <v>ZIEKENHUIS ST. JANSDAL</v>
          </cell>
          <cell r="N34">
            <v>69</v>
          </cell>
          <cell r="O34" t="str">
            <v>19/009349</v>
          </cell>
          <cell r="Q34">
            <v>2014</v>
          </cell>
          <cell r="R34">
            <v>9999</v>
          </cell>
          <cell r="Y34">
            <v>6010866</v>
          </cell>
          <cell r="Z34" t="str">
            <v>Haaglanden Medisch Centrum (Bronovo)</v>
          </cell>
          <cell r="AA34" t="str">
            <v>06/010866</v>
          </cell>
        </row>
        <row r="35">
          <cell r="B35">
            <v>6010536</v>
          </cell>
          <cell r="C35" t="str">
            <v>STICHTING GELRE ZIEKENHUIZEN</v>
          </cell>
          <cell r="D35" t="str">
            <v>06/010536</v>
          </cell>
          <cell r="I35" t="str">
            <v>06/010534</v>
          </cell>
          <cell r="J35" t="str">
            <v>Ziekenhuis Gelderse Vallei</v>
          </cell>
          <cell r="N35">
            <v>69</v>
          </cell>
          <cell r="O35" t="str">
            <v>19/009353</v>
          </cell>
          <cell r="Q35">
            <v>2014</v>
          </cell>
          <cell r="R35">
            <v>9999</v>
          </cell>
          <cell r="Y35">
            <v>6010862</v>
          </cell>
          <cell r="Z35" t="str">
            <v>Hagaziekenhuis</v>
          </cell>
          <cell r="AA35" t="str">
            <v>06/010862</v>
          </cell>
        </row>
        <row r="36">
          <cell r="B36">
            <v>6010619</v>
          </cell>
          <cell r="C36" t="str">
            <v>MEANDER MEDISCH CENTRUM</v>
          </cell>
          <cell r="D36" t="str">
            <v>06/010619</v>
          </cell>
          <cell r="I36" t="str">
            <v>06/010535</v>
          </cell>
          <cell r="J36" t="str">
            <v>Stichting Rijnstate Ziekenhuis</v>
          </cell>
          <cell r="N36">
            <v>72</v>
          </cell>
          <cell r="O36" t="str">
            <v>06/010210</v>
          </cell>
          <cell r="Q36">
            <v>2015</v>
          </cell>
          <cell r="R36">
            <v>9999</v>
          </cell>
          <cell r="Y36">
            <v>6010830</v>
          </cell>
          <cell r="Z36" t="str">
            <v>Havenziekenhuis</v>
          </cell>
          <cell r="AA36" t="str">
            <v>06/010830</v>
          </cell>
        </row>
        <row r="37">
          <cell r="B37">
            <v>22220252</v>
          </cell>
          <cell r="C37" t="str">
            <v>Stichting Nederlands Centrum voor Plastische Chirurgie</v>
          </cell>
          <cell r="D37" t="str">
            <v>22/220252</v>
          </cell>
          <cell r="I37" t="str">
            <v>06/010536</v>
          </cell>
          <cell r="J37" t="str">
            <v>STICHTING GELRE ZIEKENHUIZEN</v>
          </cell>
          <cell r="N37">
            <v>72</v>
          </cell>
          <cell r="O37" t="str">
            <v>22/220219</v>
          </cell>
          <cell r="Q37">
            <v>2015</v>
          </cell>
          <cell r="R37">
            <v>9999</v>
          </cell>
          <cell r="Y37">
            <v>6130802</v>
          </cell>
          <cell r="Z37" t="str">
            <v>Het Oogziekenhuis</v>
          </cell>
          <cell r="AA37" t="str">
            <v>06/130802</v>
          </cell>
        </row>
        <row r="38">
          <cell r="B38">
            <v>22220469</v>
          </cell>
          <cell r="C38" t="str">
            <v>GYNMEDICAL</v>
          </cell>
          <cell r="D38" t="str">
            <v>22/220469</v>
          </cell>
          <cell r="I38" t="str">
            <v>06/010618</v>
          </cell>
          <cell r="J38" t="str">
            <v>DIAKONESSENHUIS</v>
          </cell>
          <cell r="N38">
            <v>76</v>
          </cell>
          <cell r="O38" t="str">
            <v>22/220631</v>
          </cell>
          <cell r="Q38">
            <v>2015</v>
          </cell>
          <cell r="R38">
            <v>9999</v>
          </cell>
          <cell r="Y38">
            <v>6010805</v>
          </cell>
          <cell r="Z38" t="str">
            <v>Het Van Weel-Bethesda Ziekenhuis</v>
          </cell>
          <cell r="AA38" t="str">
            <v>06/010805</v>
          </cell>
        </row>
        <row r="39">
          <cell r="B39">
            <v>6010805</v>
          </cell>
          <cell r="C39" t="str">
            <v>HET VAN WEEL-BETHESDA ZIEKENHUIS</v>
          </cell>
          <cell r="D39" t="str">
            <v>06/010805</v>
          </cell>
          <cell r="I39" t="str">
            <v>06/010619</v>
          </cell>
          <cell r="J39" t="str">
            <v>MEANDER MEDISCH CENTRUM</v>
          </cell>
          <cell r="N39">
            <v>76</v>
          </cell>
          <cell r="O39" t="str">
            <v>94/03470</v>
          </cell>
          <cell r="Q39">
            <v>2015</v>
          </cell>
          <cell r="R39">
            <v>9999</v>
          </cell>
          <cell r="Y39">
            <v>6010852</v>
          </cell>
          <cell r="Z39" t="str">
            <v>IJsselland Ziekenhuis</v>
          </cell>
          <cell r="AA39" t="str">
            <v>06/010852</v>
          </cell>
        </row>
        <row r="40">
          <cell r="B40">
            <v>6010419</v>
          </cell>
          <cell r="C40" t="str">
            <v>MEDISCH SPECTRUM TWENTE</v>
          </cell>
          <cell r="D40" t="str">
            <v>06/010419</v>
          </cell>
          <cell r="I40" t="str">
            <v>06/010620</v>
          </cell>
          <cell r="J40" t="str">
            <v>ST. ANTONIUS ZIEKENHUIS</v>
          </cell>
          <cell r="N40">
            <v>76</v>
          </cell>
          <cell r="O40" t="str">
            <v>94/59857</v>
          </cell>
          <cell r="Q40">
            <v>2015</v>
          </cell>
          <cell r="R40">
            <v>9999</v>
          </cell>
          <cell r="Y40">
            <v>6011201</v>
          </cell>
          <cell r="Z40" t="str">
            <v>IJsselmeer Ziekenhuizen</v>
          </cell>
          <cell r="AA40" t="str">
            <v>06/011201</v>
          </cell>
        </row>
        <row r="41">
          <cell r="B41">
            <v>6010866</v>
          </cell>
          <cell r="C41" t="str">
            <v>Stichting Haaglanden Medisch Centrum</v>
          </cell>
          <cell r="D41" t="str">
            <v>06/010866</v>
          </cell>
          <cell r="I41" t="str">
            <v>06/010702</v>
          </cell>
          <cell r="J41" t="str">
            <v>Stichting Noordwest Ziekenhuisgroep</v>
          </cell>
          <cell r="N41">
            <v>76</v>
          </cell>
          <cell r="O41" t="str">
            <v>94/59870</v>
          </cell>
          <cell r="Q41">
            <v>2015</v>
          </cell>
          <cell r="R41">
            <v>9999</v>
          </cell>
          <cell r="Y41">
            <v>6010831</v>
          </cell>
          <cell r="Z41" t="str">
            <v>Ikazia Ziekenhuis</v>
          </cell>
          <cell r="AA41" t="str">
            <v>06/010831</v>
          </cell>
        </row>
        <row r="42">
          <cell r="B42">
            <v>6011036</v>
          </cell>
          <cell r="C42" t="str">
            <v>STICHTING BRAVIS ZIEKENHUIS</v>
          </cell>
          <cell r="D42" t="str">
            <v>06/011036</v>
          </cell>
          <cell r="I42" t="str">
            <v>06/010704</v>
          </cell>
          <cell r="J42" t="str">
            <v>ZIEKENHUIS AMSTELLAND</v>
          </cell>
          <cell r="N42">
            <v>86</v>
          </cell>
          <cell r="O42" t="str">
            <v>94/00346</v>
          </cell>
          <cell r="Q42">
            <v>2016</v>
          </cell>
          <cell r="R42">
            <v>9999</v>
          </cell>
          <cell r="Y42">
            <v>6010420</v>
          </cell>
          <cell r="Z42" t="str">
            <v>Isalaklinieken</v>
          </cell>
          <cell r="AA42" t="str">
            <v>06/010420</v>
          </cell>
        </row>
        <row r="43">
          <cell r="B43">
            <v>22220158</v>
          </cell>
          <cell r="C43" t="str">
            <v>STICHTING OOGMEDISCH CENTRUM ZAANDAM</v>
          </cell>
          <cell r="D43" t="str">
            <v>22/220158</v>
          </cell>
          <cell r="I43" t="str">
            <v>06/010713</v>
          </cell>
          <cell r="J43" t="str">
            <v>Stichting OLVG</v>
          </cell>
          <cell r="N43">
            <v>86</v>
          </cell>
          <cell r="O43" t="str">
            <v>94/59827</v>
          </cell>
          <cell r="Q43">
            <v>2016</v>
          </cell>
          <cell r="R43">
            <v>9999</v>
          </cell>
          <cell r="Y43">
            <v>6011034</v>
          </cell>
          <cell r="Z43" t="str">
            <v>Jeroen Bosch Ziekenhuis</v>
          </cell>
          <cell r="AA43" t="str">
            <v>06/011034</v>
          </cell>
        </row>
        <row r="44">
          <cell r="B44">
            <v>6010107</v>
          </cell>
          <cell r="C44" t="str">
            <v>MARTINI ZIEKENHUIS</v>
          </cell>
          <cell r="D44" t="str">
            <v>06/010107</v>
          </cell>
          <cell r="I44" t="str">
            <v>06/010728</v>
          </cell>
          <cell r="J44" t="str">
            <v>STICHTING GEMINI ZIEKENHUIS</v>
          </cell>
          <cell r="N44">
            <v>91</v>
          </cell>
          <cell r="O44" t="str">
            <v>06/291501</v>
          </cell>
          <cell r="Q44">
            <v>2014</v>
          </cell>
          <cell r="R44">
            <v>9999</v>
          </cell>
          <cell r="Y44">
            <v>6010850</v>
          </cell>
          <cell r="Z44" t="str">
            <v>Langeland Ziekenhuis</v>
          </cell>
          <cell r="AA44" t="str">
            <v>06/010850</v>
          </cell>
        </row>
        <row r="45">
          <cell r="B45">
            <v>6160601</v>
          </cell>
          <cell r="C45" t="str">
            <v>MILITAIR REVALIDATIECENTRUM AARDENBURG</v>
          </cell>
          <cell r="D45" t="str">
            <v>06/160601</v>
          </cell>
          <cell r="I45" t="str">
            <v>06/010742</v>
          </cell>
          <cell r="J45" t="str">
            <v>ZAANS MEDISCH CENTRUM</v>
          </cell>
          <cell r="Y45">
            <v>6011108</v>
          </cell>
          <cell r="Z45" t="str">
            <v>Laurentius Ziekenhuis</v>
          </cell>
          <cell r="AA45" t="str">
            <v>06/011108</v>
          </cell>
        </row>
        <row r="46">
          <cell r="B46">
            <v>22220359</v>
          </cell>
          <cell r="C46" t="str">
            <v>WINNOCK ZORG B.V.</v>
          </cell>
          <cell r="D46" t="str">
            <v>22/220359</v>
          </cell>
          <cell r="I46" t="str">
            <v>06/010748</v>
          </cell>
          <cell r="J46" t="str">
            <v>MC Slotervaart</v>
          </cell>
          <cell r="Y46">
            <v>6020801</v>
          </cell>
          <cell r="Z46" t="str">
            <v>Leids Universitair Medisch Centrum (LUMC)</v>
          </cell>
          <cell r="AA46" t="str">
            <v>06/020801</v>
          </cell>
        </row>
        <row r="47">
          <cell r="B47">
            <v>6160809</v>
          </cell>
          <cell r="C47" t="str">
            <v>Stichting Spine and Joint Centre the Netherlands</v>
          </cell>
          <cell r="D47" t="str">
            <v>06/160809</v>
          </cell>
          <cell r="I47" t="str">
            <v>06/010751</v>
          </cell>
          <cell r="J47" t="str">
            <v>STICHTING WATERLANDZIEKENHUIS</v>
          </cell>
          <cell r="N47">
            <v>93</v>
          </cell>
          <cell r="O47" t="str">
            <v>06/290528</v>
          </cell>
          <cell r="Q47">
            <v>2014</v>
          </cell>
          <cell r="R47">
            <v>9999</v>
          </cell>
          <cell r="Y47">
            <v>6010861</v>
          </cell>
          <cell r="Z47" t="str">
            <v>Maasstad Ziekenhuis</v>
          </cell>
          <cell r="AA47" t="str">
            <v>06/010861</v>
          </cell>
        </row>
        <row r="48">
          <cell r="B48">
            <v>6010202</v>
          </cell>
          <cell r="C48" t="str">
            <v>ZIEKENHUIS NIJ SMELLINGHE</v>
          </cell>
          <cell r="D48" t="str">
            <v>06/010202</v>
          </cell>
          <cell r="I48" t="str">
            <v>06/010752</v>
          </cell>
          <cell r="J48" t="str">
            <v>Stichting Dijklander Ziekenhuis</v>
          </cell>
          <cell r="N48">
            <v>95</v>
          </cell>
          <cell r="O48" t="str">
            <v>22/220685</v>
          </cell>
          <cell r="Q48">
            <v>2016</v>
          </cell>
          <cell r="R48">
            <v>9999</v>
          </cell>
          <cell r="Y48">
            <v>6021101</v>
          </cell>
          <cell r="Z48" t="str">
            <v>Maastricht UMC+</v>
          </cell>
          <cell r="AA48" t="str">
            <v>06/021101</v>
          </cell>
        </row>
        <row r="49">
          <cell r="B49">
            <v>6010209</v>
          </cell>
          <cell r="C49" t="str">
            <v>ANTONIUS ZIEKENHUIS</v>
          </cell>
          <cell r="D49" t="str">
            <v>06/010209</v>
          </cell>
          <cell r="I49" t="str">
            <v>06/010753</v>
          </cell>
          <cell r="J49" t="str">
            <v>STICHTING BOVENIJ ZIEKENHUIS</v>
          </cell>
          <cell r="N49">
            <v>95</v>
          </cell>
          <cell r="O49" t="str">
            <v>22/220850</v>
          </cell>
          <cell r="Q49">
            <v>2016</v>
          </cell>
          <cell r="R49">
            <v>9999</v>
          </cell>
          <cell r="Y49">
            <v>6011002</v>
          </cell>
          <cell r="Z49" t="str">
            <v>Maasziekenhuis</v>
          </cell>
          <cell r="AA49" t="str">
            <v>06/011002</v>
          </cell>
        </row>
        <row r="50">
          <cell r="B50">
            <v>6010857</v>
          </cell>
          <cell r="C50" t="str">
            <v>Stichting Reinier de Graaf Groep</v>
          </cell>
          <cell r="D50" t="str">
            <v>06/010857</v>
          </cell>
          <cell r="I50" t="str">
            <v>06/010754</v>
          </cell>
          <cell r="J50" t="str">
            <v>Stichting Spaarne Gasthuis</v>
          </cell>
          <cell r="N50">
            <v>104</v>
          </cell>
          <cell r="O50" t="str">
            <v>06/291013</v>
          </cell>
          <cell r="Q50">
            <v>2014</v>
          </cell>
          <cell r="R50">
            <v>9999</v>
          </cell>
          <cell r="Y50">
            <v>6010107</v>
          </cell>
          <cell r="Z50" t="str">
            <v>Martini Ziekenhuis</v>
          </cell>
          <cell r="AA50" t="str">
            <v>06/010107</v>
          </cell>
        </row>
        <row r="51">
          <cell r="B51">
            <v>6010855</v>
          </cell>
          <cell r="C51" t="str">
            <v>GROENE HART ZIEKENHUIS</v>
          </cell>
          <cell r="D51" t="str">
            <v>06/010855</v>
          </cell>
          <cell r="I51" t="str">
            <v>06/010755</v>
          </cell>
          <cell r="J51" t="str">
            <v>RODE KRUIS ZIEKENHUIS</v>
          </cell>
          <cell r="N51">
            <v>104</v>
          </cell>
          <cell r="O51" t="str">
            <v>22/220565</v>
          </cell>
          <cell r="Q51">
            <v>2014</v>
          </cell>
          <cell r="R51">
            <v>9999</v>
          </cell>
          <cell r="Y51">
            <v>6011035</v>
          </cell>
          <cell r="Z51" t="str">
            <v>Maxima Medisch Centrum</v>
          </cell>
          <cell r="AA51" t="str">
            <v>06/011035</v>
          </cell>
        </row>
        <row r="52">
          <cell r="B52">
            <v>6010865</v>
          </cell>
          <cell r="C52" t="str">
            <v>STICHTING ALRIJNE ZORGGROEP</v>
          </cell>
          <cell r="D52" t="str">
            <v>06/010865</v>
          </cell>
          <cell r="I52" t="str">
            <v>06/010756</v>
          </cell>
          <cell r="J52" t="str">
            <v>KENNEMER GASTHUIS LOCATIE E G</v>
          </cell>
          <cell r="N52">
            <v>109</v>
          </cell>
          <cell r="O52" t="str">
            <v>22/220025</v>
          </cell>
          <cell r="Q52">
            <v>2016</v>
          </cell>
          <cell r="R52">
            <v>9999</v>
          </cell>
          <cell r="Y52">
            <v>6010619</v>
          </cell>
          <cell r="Z52" t="str">
            <v>Meander Medisch Centrum</v>
          </cell>
          <cell r="AA52" t="str">
            <v>06/010619</v>
          </cell>
        </row>
        <row r="53">
          <cell r="B53">
            <v>6010866</v>
          </cell>
          <cell r="C53" t="str">
            <v>Stichting Haaglanden Medisch Centrum</v>
          </cell>
          <cell r="D53" t="str">
            <v>06/010866</v>
          </cell>
          <cell r="I53" t="str">
            <v>06/010757</v>
          </cell>
          <cell r="J53" t="str">
            <v>SINT LUCAS-ANDREAS ZIEKENHUIS</v>
          </cell>
          <cell r="N53">
            <v>109</v>
          </cell>
          <cell r="O53" t="str">
            <v>22/220059</v>
          </cell>
          <cell r="Q53">
            <v>2016</v>
          </cell>
          <cell r="R53">
            <v>9999</v>
          </cell>
          <cell r="Y53">
            <v>6010210</v>
          </cell>
          <cell r="Z53" t="str">
            <v>Medisch Centrum Leeuwarden</v>
          </cell>
          <cell r="AA53" t="str">
            <v>06/010210</v>
          </cell>
        </row>
        <row r="54">
          <cell r="B54">
            <v>22220023</v>
          </cell>
          <cell r="C54" t="str">
            <v>OMC NOORD BV</v>
          </cell>
          <cell r="D54" t="str">
            <v>22/220023</v>
          </cell>
          <cell r="I54" t="str">
            <v>06/010758</v>
          </cell>
          <cell r="J54" t="str">
            <v>STICHTING TERGOOI</v>
          </cell>
          <cell r="N54">
            <v>109</v>
          </cell>
          <cell r="O54" t="str">
            <v>22/220210</v>
          </cell>
          <cell r="Q54">
            <v>2016</v>
          </cell>
          <cell r="R54">
            <v>9999</v>
          </cell>
          <cell r="Y54">
            <v>6010419</v>
          </cell>
          <cell r="Z54" t="str">
            <v>Medisch Spectrum Twente</v>
          </cell>
          <cell r="AA54" t="str">
            <v>06/010419</v>
          </cell>
        </row>
        <row r="55">
          <cell r="B55">
            <v>6011036</v>
          </cell>
          <cell r="C55" t="str">
            <v>STICHTING BRAVIS ZIEKENHUIS</v>
          </cell>
          <cell r="D55" t="str">
            <v>06/011036</v>
          </cell>
          <cell r="I55" t="str">
            <v>06/010759</v>
          </cell>
          <cell r="J55" t="str">
            <v>STICHTING MC AMSTELVEEN</v>
          </cell>
          <cell r="N55">
            <v>109</v>
          </cell>
          <cell r="O55" t="str">
            <v>22/220454</v>
          </cell>
          <cell r="Q55">
            <v>2016</v>
          </cell>
          <cell r="R55">
            <v>9999</v>
          </cell>
          <cell r="Y55">
            <v>6010742</v>
          </cell>
          <cell r="Z55" t="str">
            <v>NL Healthcare clinics</v>
          </cell>
          <cell r="AA55" t="str">
            <v>06/010742</v>
          </cell>
        </row>
        <row r="56">
          <cell r="B56">
            <v>22220049</v>
          </cell>
          <cell r="C56" t="str">
            <v>Huidkliniek Wang</v>
          </cell>
          <cell r="D56" t="str">
            <v>22/220049</v>
          </cell>
          <cell r="I56" t="str">
            <v>06/010760</v>
          </cell>
          <cell r="J56" t="str">
            <v>STICHTING MEDISCH CENTRUM BOERHAAVE</v>
          </cell>
          <cell r="N56">
            <v>109</v>
          </cell>
          <cell r="O56" t="str">
            <v>22/220878</v>
          </cell>
          <cell r="Q56">
            <v>2016</v>
          </cell>
          <cell r="R56">
            <v>9999</v>
          </cell>
          <cell r="Y56">
            <v>6010702</v>
          </cell>
          <cell r="Z56" t="str">
            <v>Noordwest Ziekenhuisgroep (MCA - Gemini)</v>
          </cell>
          <cell r="AA56" t="str">
            <v>06/010702</v>
          </cell>
        </row>
        <row r="57">
          <cell r="B57">
            <v>6011034</v>
          </cell>
          <cell r="C57" t="str">
            <v>STICHTING JEROEN BOSCH ZIEKENHUIS</v>
          </cell>
          <cell r="D57" t="str">
            <v>06/011034</v>
          </cell>
          <cell r="I57" t="str">
            <v>06/010805</v>
          </cell>
          <cell r="J57" t="str">
            <v>HET VAN WEEL-BETHESDA ZIEKENHUIS</v>
          </cell>
          <cell r="N57">
            <v>110</v>
          </cell>
          <cell r="O57" t="str">
            <v>06/030703</v>
          </cell>
          <cell r="Q57">
            <v>2017</v>
          </cell>
          <cell r="R57">
            <v>9999</v>
          </cell>
          <cell r="Y57">
            <v>6010713</v>
          </cell>
          <cell r="Z57" t="str">
            <v>OLVG (Lucas Andreas)</v>
          </cell>
          <cell r="AA57" t="str">
            <v>06/010713</v>
          </cell>
        </row>
        <row r="58">
          <cell r="B58">
            <v>22220097</v>
          </cell>
          <cell r="C58" t="str">
            <v>MEDISCH CENTRUM KINDERWENS B.V.</v>
          </cell>
          <cell r="D58" t="str">
            <v>22/220097</v>
          </cell>
          <cell r="I58" t="str">
            <v>06/010830</v>
          </cell>
          <cell r="J58" t="str">
            <v>HAVENZIEKENHUIS EN INSTITUUT VOOR TROPISCHE ZIEKTEN B.V.</v>
          </cell>
          <cell r="N58">
            <v>110</v>
          </cell>
          <cell r="O58" t="str">
            <v>06/160703</v>
          </cell>
          <cell r="Q58">
            <v>2017</v>
          </cell>
          <cell r="R58">
            <v>9999</v>
          </cell>
          <cell r="Y58">
            <v>6010110</v>
          </cell>
          <cell r="Z58" t="str">
            <v>Ommelander Ziekenhuis Groep</v>
          </cell>
          <cell r="AA58" t="str">
            <v>06/010110</v>
          </cell>
        </row>
        <row r="59">
          <cell r="B59">
            <v>6011115</v>
          </cell>
          <cell r="C59" t="str">
            <v>VIECURI, MEDISCH CENTRUM VOOR NOORD-LIMBURG</v>
          </cell>
          <cell r="D59" t="str">
            <v>06/011115</v>
          </cell>
          <cell r="I59" t="str">
            <v>06/010831</v>
          </cell>
          <cell r="J59" t="str">
            <v>STICHTING PROTESTANTS CHRISTELIJK ZIEKENHUIS IKAZIA</v>
          </cell>
          <cell r="N59">
            <v>116</v>
          </cell>
          <cell r="O59" t="str">
            <v>22/220509</v>
          </cell>
          <cell r="Q59">
            <v>2017</v>
          </cell>
          <cell r="R59">
            <v>9999</v>
          </cell>
          <cell r="Y59">
            <v>6080801</v>
          </cell>
          <cell r="Z59" t="str">
            <v>Prinses Maxima Centrum</v>
          </cell>
          <cell r="AA59" t="str">
            <v>06/080801</v>
          </cell>
        </row>
        <row r="60">
          <cell r="B60">
            <v>22220144</v>
          </cell>
          <cell r="C60" t="str">
            <v>DIABETER NEDERLAND B.V.</v>
          </cell>
          <cell r="D60" t="str">
            <v>22/220144</v>
          </cell>
          <cell r="I60" t="str">
            <v>06/010832</v>
          </cell>
          <cell r="J60" t="str">
            <v>SINT FRANCISCUS GASTHUIS</v>
          </cell>
          <cell r="N60">
            <v>116</v>
          </cell>
          <cell r="O60" t="str">
            <v>22/220847</v>
          </cell>
          <cell r="Q60">
            <v>2017</v>
          </cell>
          <cell r="R60">
            <v>9999</v>
          </cell>
          <cell r="Y60">
            <v>6020502</v>
          </cell>
          <cell r="Z60" t="str">
            <v>Radboudumc</v>
          </cell>
          <cell r="AA60" t="str">
            <v>06/020502</v>
          </cell>
        </row>
        <row r="61">
          <cell r="B61">
            <v>22220155</v>
          </cell>
          <cell r="C61" t="str">
            <v>STICHTING DR KUYPERS KLINIEK</v>
          </cell>
          <cell r="D61" t="str">
            <v>22/220155</v>
          </cell>
          <cell r="I61" t="str">
            <v>06/010841</v>
          </cell>
          <cell r="J61" t="str">
            <v>ZUWE HOFPOORT ZIEKENHUIS</v>
          </cell>
          <cell r="N61">
            <v>2108</v>
          </cell>
          <cell r="O61" t="str">
            <v>06/290826</v>
          </cell>
          <cell r="Q61">
            <v>2017</v>
          </cell>
          <cell r="R61">
            <v>9999</v>
          </cell>
          <cell r="Y61">
            <v>6010304</v>
          </cell>
          <cell r="Z61" t="str">
            <v>Refaja Treant</v>
          </cell>
          <cell r="AA61" t="str">
            <v>06/010304</v>
          </cell>
        </row>
        <row r="62">
          <cell r="B62">
            <v>22220170</v>
          </cell>
          <cell r="C62" t="str">
            <v>STICHTING RA-MEDICAL</v>
          </cell>
          <cell r="D62" t="str">
            <v>22/220170</v>
          </cell>
          <cell r="I62" t="str">
            <v>06/010844</v>
          </cell>
          <cell r="J62" t="str">
            <v>ZIEKENHUIS BRONOVO</v>
          </cell>
          <cell r="N62">
            <v>2108</v>
          </cell>
          <cell r="O62" t="str">
            <v>73/730115</v>
          </cell>
          <cell r="Q62">
            <v>2017</v>
          </cell>
          <cell r="R62">
            <v>9999</v>
          </cell>
          <cell r="Y62">
            <v>6010857</v>
          </cell>
          <cell r="Z62" t="str">
            <v>Reinier De Graaf Gasthuis</v>
          </cell>
          <cell r="AA62" t="str">
            <v>06/010857</v>
          </cell>
        </row>
        <row r="63">
          <cell r="B63">
            <v>22220200</v>
          </cell>
          <cell r="C63" t="str">
            <v>STICHTING DERMATOLOGISCH CENTRUM</v>
          </cell>
          <cell r="D63" t="str">
            <v>22/220200</v>
          </cell>
          <cell r="I63" t="str">
            <v>06/010848</v>
          </cell>
          <cell r="J63" t="str">
            <v>Rivas Zorggroep- Beatrixziekenhuis</v>
          </cell>
          <cell r="N63">
            <v>2108</v>
          </cell>
          <cell r="O63" t="str">
            <v>73/731710</v>
          </cell>
          <cell r="Q63">
            <v>2017</v>
          </cell>
          <cell r="R63">
            <v>9999</v>
          </cell>
          <cell r="Y63">
            <v>6010755</v>
          </cell>
          <cell r="Z63" t="str">
            <v>Rode Kruis Ziekenhuis</v>
          </cell>
          <cell r="AA63" t="str">
            <v>06/010755</v>
          </cell>
        </row>
        <row r="64">
          <cell r="B64">
            <v>6020502</v>
          </cell>
          <cell r="C64" t="str">
            <v>Stichting Katholieke Universiteit h.o.d.n. Radboudumc</v>
          </cell>
          <cell r="D64" t="str">
            <v>06/020502</v>
          </cell>
          <cell r="I64" t="str">
            <v>06/010850</v>
          </cell>
          <cell r="J64" t="str">
            <v>Stichting LangeLand Ziekenhuis</v>
          </cell>
          <cell r="N64">
            <v>2114</v>
          </cell>
          <cell r="O64" t="str">
            <v>06/290901</v>
          </cell>
          <cell r="Q64">
            <v>2017</v>
          </cell>
          <cell r="R64">
            <v>9999</v>
          </cell>
          <cell r="Y64">
            <v>6010418</v>
          </cell>
          <cell r="Z64" t="str">
            <v>Röpcke-Zweers Ziekenhuis</v>
          </cell>
          <cell r="AA64" t="str">
            <v>06/010418</v>
          </cell>
        </row>
        <row r="65">
          <cell r="B65">
            <v>6020602</v>
          </cell>
          <cell r="C65" t="str">
            <v>UNIVERSITAIR MEDISCH CENTRUM UTRECHT</v>
          </cell>
          <cell r="D65" t="str">
            <v>06/020602</v>
          </cell>
          <cell r="I65" t="str">
            <v>06/010852</v>
          </cell>
          <cell r="J65" t="str">
            <v>IJSSELLAND ZIEKENHUIS</v>
          </cell>
          <cell r="N65">
            <v>2114</v>
          </cell>
          <cell r="O65" t="str">
            <v>54/540032</v>
          </cell>
          <cell r="Q65">
            <v>2017</v>
          </cell>
          <cell r="R65">
            <v>9999</v>
          </cell>
          <cell r="Y65">
            <v>6010832</v>
          </cell>
          <cell r="Z65" t="str">
            <v>Sint Franciscus Gasthuis</v>
          </cell>
          <cell r="AA65" t="str">
            <v>06/010832</v>
          </cell>
        </row>
        <row r="66">
          <cell r="B66">
            <v>6020701</v>
          </cell>
          <cell r="C66" t="str">
            <v>Stichting VUmc</v>
          </cell>
          <cell r="D66" t="str">
            <v>06/020701</v>
          </cell>
          <cell r="I66" t="str">
            <v>06/010855</v>
          </cell>
          <cell r="J66" t="str">
            <v>GROENE HART ZIEKENHUIS</v>
          </cell>
          <cell r="N66">
            <v>2114</v>
          </cell>
          <cell r="O66" t="str">
            <v>54/540033</v>
          </cell>
          <cell r="Q66">
            <v>2017</v>
          </cell>
          <cell r="R66">
            <v>9999</v>
          </cell>
          <cell r="Y66">
            <v>6011113</v>
          </cell>
          <cell r="Z66" t="str">
            <v>Sint Jans Gasthuis</v>
          </cell>
          <cell r="AA66" t="str">
            <v>06/011113</v>
          </cell>
        </row>
        <row r="67">
          <cell r="B67">
            <v>22220238</v>
          </cell>
          <cell r="C67" t="str">
            <v>STICHTING OOG VOOR ZORG</v>
          </cell>
          <cell r="D67" t="str">
            <v>22/220238</v>
          </cell>
          <cell r="I67" t="str">
            <v>06/010857</v>
          </cell>
          <cell r="J67" t="str">
            <v>Stichting Reinier de Graaf Groep</v>
          </cell>
          <cell r="N67">
            <v>3404</v>
          </cell>
          <cell r="O67" t="str">
            <v>22/220126</v>
          </cell>
          <cell r="Q67">
            <v>2017</v>
          </cell>
          <cell r="R67">
            <v>2020</v>
          </cell>
          <cell r="Y67">
            <v>6280501</v>
          </cell>
          <cell r="Z67" t="str">
            <v>Sint Maartenskliniek</v>
          </cell>
          <cell r="AA67" t="str">
            <v>06/280501</v>
          </cell>
        </row>
        <row r="68">
          <cell r="B68">
            <v>6020702</v>
          </cell>
          <cell r="C68" t="str">
            <v>ACADEMISCH MEDISCH CENTRUM</v>
          </cell>
          <cell r="D68" t="str">
            <v>06/020702</v>
          </cell>
          <cell r="I68" t="str">
            <v>06/010858</v>
          </cell>
          <cell r="J68" t="str">
            <v>MEDISCH CENTRUM HAAGLANDEN</v>
          </cell>
          <cell r="N68">
            <v>3404</v>
          </cell>
          <cell r="O68" t="str">
            <v>22/220656</v>
          </cell>
          <cell r="Q68">
            <v>2017</v>
          </cell>
          <cell r="R68">
            <v>2020</v>
          </cell>
          <cell r="Y68">
            <v>6010509</v>
          </cell>
          <cell r="Z68" t="str">
            <v>Slingelandziekenhuis</v>
          </cell>
          <cell r="AA68" t="str">
            <v>06/010509</v>
          </cell>
        </row>
        <row r="69">
          <cell r="B69">
            <v>22220206</v>
          </cell>
          <cell r="C69" t="str">
            <v>Stichting Dermatologisch Centrum Utrecht</v>
          </cell>
          <cell r="D69" t="str">
            <v>22/220206</v>
          </cell>
          <cell r="I69" t="str">
            <v>06/010859</v>
          </cell>
          <cell r="J69" t="str">
            <v>ALBERT SCHWEITZER ZIEKENHUIS</v>
          </cell>
          <cell r="N69">
            <v>3411</v>
          </cell>
          <cell r="O69" t="str">
            <v>19/009326</v>
          </cell>
          <cell r="Q69">
            <v>2018</v>
          </cell>
          <cell r="R69">
            <v>9999</v>
          </cell>
          <cell r="Y69">
            <v>6010748</v>
          </cell>
          <cell r="Z69" t="str">
            <v>Slotervaartziekenhuis</v>
          </cell>
          <cell r="AA69" t="str">
            <v>06/010748</v>
          </cell>
        </row>
        <row r="70">
          <cell r="B70">
            <v>22220302</v>
          </cell>
          <cell r="C70" t="str">
            <v>STICHTING RUGZORG NEDERLAND</v>
          </cell>
          <cell r="D70" t="str">
            <v>22/220302</v>
          </cell>
          <cell r="I70" t="str">
            <v>06/010860</v>
          </cell>
          <cell r="J70" t="str">
            <v>VLIETLAND ZIEKENHUIS</v>
          </cell>
          <cell r="N70">
            <v>3411</v>
          </cell>
          <cell r="O70" t="str">
            <v>19/009327</v>
          </cell>
          <cell r="Q70">
            <v>2018</v>
          </cell>
          <cell r="R70">
            <v>9999</v>
          </cell>
          <cell r="Y70">
            <v>6010754</v>
          </cell>
          <cell r="Z70" t="str">
            <v>Spaarne Gasthuis - Kennemer</v>
          </cell>
          <cell r="AA70" t="str">
            <v>06/010754</v>
          </cell>
        </row>
        <row r="71">
          <cell r="B71">
            <v>6020806</v>
          </cell>
          <cell r="C71" t="str">
            <v>ERASMUS MEDISCH CENTRUM</v>
          </cell>
          <cell r="D71" t="str">
            <v>06/020806</v>
          </cell>
          <cell r="I71" t="str">
            <v>06/010861</v>
          </cell>
          <cell r="J71" t="str">
            <v>MAASSTAD ZIEKENHUIS</v>
          </cell>
          <cell r="N71">
            <v>3411</v>
          </cell>
          <cell r="O71" t="str">
            <v>19/009328</v>
          </cell>
          <cell r="Q71">
            <v>2018</v>
          </cell>
          <cell r="R71">
            <v>9999</v>
          </cell>
          <cell r="Y71">
            <v>6010863</v>
          </cell>
          <cell r="Z71" t="str">
            <v>Spijkenisse Medisch Centrum</v>
          </cell>
          <cell r="AA71" t="str">
            <v>06/010863</v>
          </cell>
        </row>
        <row r="72">
          <cell r="B72">
            <v>6021101</v>
          </cell>
          <cell r="C72" t="str">
            <v>ACADEMISCH ZIEKENHUIS MAASTRICHT</v>
          </cell>
          <cell r="D72" t="str">
            <v>06/021101</v>
          </cell>
          <cell r="I72" t="str">
            <v>06/010862</v>
          </cell>
          <cell r="J72" t="str">
            <v>HAGAZIEKENHUIS</v>
          </cell>
          <cell r="N72">
            <v>3411</v>
          </cell>
          <cell r="O72" t="str">
            <v>19/009329</v>
          </cell>
          <cell r="Q72">
            <v>2018</v>
          </cell>
          <cell r="R72">
            <v>9999</v>
          </cell>
          <cell r="Y72">
            <v>6011011</v>
          </cell>
          <cell r="Z72" t="str">
            <v>St. Anna Ziekenhuis</v>
          </cell>
          <cell r="AA72" t="str">
            <v>06/011011</v>
          </cell>
        </row>
        <row r="73">
          <cell r="B73">
            <v>6160529</v>
          </cell>
          <cell r="C73" t="str">
            <v>Stichting Klimmendaal</v>
          </cell>
          <cell r="D73" t="str">
            <v>06/160529</v>
          </cell>
          <cell r="I73" t="str">
            <v>06/010863</v>
          </cell>
          <cell r="J73" t="str">
            <v>SPIJKENISSE MEDISCH CENTRUM B.V.</v>
          </cell>
          <cell r="N73">
            <v>3411</v>
          </cell>
          <cell r="O73" t="str">
            <v>19/009352</v>
          </cell>
          <cell r="Q73">
            <v>2018</v>
          </cell>
          <cell r="R73">
            <v>9999</v>
          </cell>
          <cell r="Y73">
            <v>6010620</v>
          </cell>
          <cell r="Z73" t="str">
            <v>St. Antonius Ziekenhuis (Nieuwegein)</v>
          </cell>
          <cell r="AA73" t="str">
            <v>06/010620</v>
          </cell>
        </row>
        <row r="74">
          <cell r="B74">
            <v>6010754</v>
          </cell>
          <cell r="C74" t="str">
            <v>Stichting Spaarne Gasthuis</v>
          </cell>
          <cell r="D74" t="str">
            <v>06/010754</v>
          </cell>
          <cell r="I74" t="str">
            <v>06/010865</v>
          </cell>
          <cell r="J74" t="str">
            <v>STICHTING ALRIJNE ZORGGROEP</v>
          </cell>
          <cell r="N74">
            <v>3411</v>
          </cell>
          <cell r="O74" t="str">
            <v>19/009356</v>
          </cell>
          <cell r="Q74">
            <v>2018</v>
          </cell>
          <cell r="R74">
            <v>9999</v>
          </cell>
          <cell r="Y74">
            <v>6010530</v>
          </cell>
          <cell r="Z74" t="str">
            <v>Streekziekenhuis Koningin Beatrix</v>
          </cell>
          <cell r="AA74" t="str">
            <v>06/010530</v>
          </cell>
        </row>
        <row r="75">
          <cell r="B75">
            <v>6280501</v>
          </cell>
          <cell r="C75" t="str">
            <v>SINT MAARTENSKLINIEK</v>
          </cell>
          <cell r="D75" t="str">
            <v>06/280501</v>
          </cell>
          <cell r="I75" t="str">
            <v>06/010866</v>
          </cell>
          <cell r="J75" t="str">
            <v>Stichting Haaglanden Medisch Centrum</v>
          </cell>
          <cell r="N75">
            <v>3411</v>
          </cell>
          <cell r="O75" t="str">
            <v>19/009357</v>
          </cell>
          <cell r="Q75">
            <v>2018</v>
          </cell>
          <cell r="R75">
            <v>9999</v>
          </cell>
          <cell r="Y75">
            <v>6010758</v>
          </cell>
          <cell r="Z75" t="str">
            <v>Tergooi</v>
          </cell>
          <cell r="AA75" t="str">
            <v>06/010758</v>
          </cell>
        </row>
        <row r="76">
          <cell r="B76">
            <v>6010755</v>
          </cell>
          <cell r="C76" t="str">
            <v>RODE KRUIS ZIEKENHUIS</v>
          </cell>
          <cell r="D76" t="str">
            <v>06/010755</v>
          </cell>
          <cell r="I76" t="str">
            <v>06/010867</v>
          </cell>
          <cell r="J76" t="str">
            <v>Franciscus Gasthuis (Vlietland Groep)</v>
          </cell>
          <cell r="N76">
            <v>3411</v>
          </cell>
          <cell r="O76" t="str">
            <v>19/190000</v>
          </cell>
          <cell r="Q76">
            <v>2018</v>
          </cell>
          <cell r="R76">
            <v>9999</v>
          </cell>
          <cell r="Y76">
            <v>6020101</v>
          </cell>
          <cell r="Z76" t="str">
            <v>Universitair Medisch Centrum Groningen</v>
          </cell>
          <cell r="AA76" t="str">
            <v>06/020101</v>
          </cell>
        </row>
        <row r="77">
          <cell r="B77">
            <v>6010758</v>
          </cell>
          <cell r="C77" t="str">
            <v>STICHTING TERGOOI</v>
          </cell>
          <cell r="D77" t="str">
            <v>06/010758</v>
          </cell>
          <cell r="I77" t="str">
            <v>06/010901</v>
          </cell>
          <cell r="J77" t="str">
            <v>Admiraal De Ruyter Ziekenhuis B.V.</v>
          </cell>
          <cell r="N77">
            <v>3418</v>
          </cell>
          <cell r="O77" t="str">
            <v>22/220459</v>
          </cell>
          <cell r="Q77">
            <v>2018</v>
          </cell>
          <cell r="R77">
            <v>2019</v>
          </cell>
          <cell r="Y77">
            <v>6020602</v>
          </cell>
          <cell r="Z77" t="str">
            <v>Universitair Medisch Centrum Utrecht</v>
          </cell>
          <cell r="AA77" t="str">
            <v>06/020602</v>
          </cell>
        </row>
        <row r="78">
          <cell r="B78">
            <v>6010755</v>
          </cell>
          <cell r="C78" t="str">
            <v>RODE KRUIS ZIEKENHUIS</v>
          </cell>
          <cell r="D78" t="str">
            <v>06/010755</v>
          </cell>
          <cell r="I78" t="str">
            <v>06/010913</v>
          </cell>
          <cell r="J78" t="str">
            <v>ZORGSAAM ZEEUWS VLAANDEREN</v>
          </cell>
          <cell r="N78">
            <v>3418</v>
          </cell>
          <cell r="O78" t="str">
            <v>22/220544</v>
          </cell>
          <cell r="Q78">
            <v>2018</v>
          </cell>
          <cell r="R78">
            <v>2019</v>
          </cell>
          <cell r="Y78">
            <v>6011115</v>
          </cell>
          <cell r="Z78" t="str">
            <v>VieCuri, Medisch Centrum Voor Noord-Limburg</v>
          </cell>
          <cell r="AA78" t="str">
            <v>06/011115</v>
          </cell>
        </row>
        <row r="79">
          <cell r="B79">
            <v>6010848</v>
          </cell>
          <cell r="C79" t="str">
            <v>Rivas Zorggroep- Beatrixziekenhuis</v>
          </cell>
          <cell r="D79" t="str">
            <v>06/010848</v>
          </cell>
          <cell r="I79" t="str">
            <v>06/010916</v>
          </cell>
          <cell r="J79" t="str">
            <v>ZORGSAAM ZIEKENHUIS B.V.</v>
          </cell>
          <cell r="N79">
            <v>3418</v>
          </cell>
          <cell r="O79" t="str">
            <v>22/220557</v>
          </cell>
          <cell r="Q79">
            <v>2018</v>
          </cell>
          <cell r="R79">
            <v>2019</v>
          </cell>
          <cell r="Y79">
            <v>6010860</v>
          </cell>
          <cell r="Z79" t="str">
            <v>Vlietland</v>
          </cell>
          <cell r="AA79" t="str">
            <v>06/010860</v>
          </cell>
        </row>
        <row r="80">
          <cell r="B80">
            <v>6010420</v>
          </cell>
          <cell r="C80" t="str">
            <v>ISALAKLINIEKEN</v>
          </cell>
          <cell r="D80" t="str">
            <v>06/010420</v>
          </cell>
          <cell r="I80" t="str">
            <v>06/011002</v>
          </cell>
          <cell r="J80" t="str">
            <v>Maasziekenhuis Pantein B.V.</v>
          </cell>
          <cell r="N80">
            <v>3418</v>
          </cell>
          <cell r="O80" t="str">
            <v>22/220686</v>
          </cell>
          <cell r="Q80">
            <v>2018</v>
          </cell>
          <cell r="R80">
            <v>2019</v>
          </cell>
          <cell r="Y80">
            <v>6020701</v>
          </cell>
          <cell r="Z80" t="str">
            <v>VU Medisch Centrum</v>
          </cell>
          <cell r="AA80" t="str">
            <v>06/020701</v>
          </cell>
        </row>
        <row r="81">
          <cell r="B81">
            <v>22220576</v>
          </cell>
          <cell r="C81" t="str">
            <v>STICHTING EERSTELIJNS DIAGNOSTIEK NEDERLAND</v>
          </cell>
          <cell r="D81" t="str">
            <v>22/220576</v>
          </cell>
          <cell r="I81" t="str">
            <v>06/011009</v>
          </cell>
          <cell r="J81" t="str">
            <v>CATHARINA-ZIEKENHUIS</v>
          </cell>
          <cell r="N81">
            <v>3418</v>
          </cell>
          <cell r="O81" t="str">
            <v>22/220713</v>
          </cell>
          <cell r="Q81">
            <v>2018</v>
          </cell>
          <cell r="R81">
            <v>2019</v>
          </cell>
          <cell r="Y81">
            <v>6010751</v>
          </cell>
          <cell r="Z81" t="str">
            <v>Waterlandziekenhuis</v>
          </cell>
          <cell r="AA81" t="str">
            <v>06/010751</v>
          </cell>
        </row>
        <row r="82">
          <cell r="B82">
            <v>6290721</v>
          </cell>
          <cell r="C82" t="str">
            <v>STICHTING GGZ INGEEST</v>
          </cell>
          <cell r="D82" t="str">
            <v>06/290721</v>
          </cell>
          <cell r="I82" t="str">
            <v>06/011011</v>
          </cell>
          <cell r="J82" t="str">
            <v>SINT ANNAZIEKENHUIS</v>
          </cell>
          <cell r="N82">
            <v>3418</v>
          </cell>
          <cell r="O82" t="str">
            <v>22/220881</v>
          </cell>
          <cell r="Q82">
            <v>2018</v>
          </cell>
          <cell r="R82">
            <v>2019</v>
          </cell>
          <cell r="Y82">
            <v>6010752</v>
          </cell>
          <cell r="Z82" t="str">
            <v>Westfriesgasthuis</v>
          </cell>
          <cell r="AA82" t="str">
            <v>06/010752</v>
          </cell>
        </row>
        <row r="83">
          <cell r="B83">
            <v>6010861</v>
          </cell>
          <cell r="C83" t="str">
            <v>MAASSTAD ZIEKENHUIS</v>
          </cell>
          <cell r="D83" t="str">
            <v>06/010861</v>
          </cell>
          <cell r="I83" t="str">
            <v>06/011022</v>
          </cell>
          <cell r="J83" t="str">
            <v>SINT ELISABETH ZIEKENHUIS</v>
          </cell>
          <cell r="N83">
            <v>3418</v>
          </cell>
          <cell r="O83" t="str">
            <v>22/220882</v>
          </cell>
          <cell r="Q83">
            <v>2018</v>
          </cell>
          <cell r="R83">
            <v>2019</v>
          </cell>
          <cell r="Y83">
            <v>6010301</v>
          </cell>
          <cell r="Z83" t="str">
            <v>Wilhelmina Ziekenhuis</v>
          </cell>
          <cell r="AA83" t="str">
            <v>06/010301</v>
          </cell>
        </row>
        <row r="84">
          <cell r="B84">
            <v>6010865</v>
          </cell>
          <cell r="C84" t="str">
            <v>STICHTING ALRIJNE ZORGGROEP</v>
          </cell>
          <cell r="D84" t="str">
            <v>06/010865</v>
          </cell>
          <cell r="I84" t="str">
            <v>06/011026</v>
          </cell>
          <cell r="J84" t="str">
            <v>ELKERLIEK ZIEKENHUIS</v>
          </cell>
          <cell r="N84">
            <v>3424</v>
          </cell>
          <cell r="O84" t="str">
            <v>06/291105</v>
          </cell>
          <cell r="Q84">
            <v>2018</v>
          </cell>
          <cell r="R84">
            <v>9999</v>
          </cell>
          <cell r="Y84">
            <v>6010742</v>
          </cell>
          <cell r="Z84" t="str">
            <v>Zaans Medisch Centrum</v>
          </cell>
          <cell r="AA84" t="str">
            <v>06/010742</v>
          </cell>
        </row>
        <row r="85">
          <cell r="B85">
            <v>6010520</v>
          </cell>
          <cell r="C85" t="str">
            <v>ZIEKENHUIS RIVIERENLAND</v>
          </cell>
          <cell r="D85" t="str">
            <v>06/010520</v>
          </cell>
          <cell r="I85" t="str">
            <v>06/011031</v>
          </cell>
          <cell r="J85" t="str">
            <v>STICHTING TWEESTEDEN ZIEKENHUIS</v>
          </cell>
          <cell r="N85">
            <v>3424</v>
          </cell>
          <cell r="O85" t="str">
            <v>06/291109</v>
          </cell>
          <cell r="Q85">
            <v>2018</v>
          </cell>
          <cell r="R85">
            <v>9999</v>
          </cell>
          <cell r="Y85">
            <v>6010704</v>
          </cell>
          <cell r="Z85" t="str">
            <v>Ziekenhuis Amstelland</v>
          </cell>
          <cell r="AA85" t="str">
            <v>06/010704</v>
          </cell>
        </row>
        <row r="86">
          <cell r="B86">
            <v>6010865</v>
          </cell>
          <cell r="C86" t="str">
            <v>STICHTING ALRIJNE ZORGGROEP</v>
          </cell>
          <cell r="D86" t="str">
            <v>06/010865</v>
          </cell>
          <cell r="I86" t="str">
            <v>06/011032</v>
          </cell>
          <cell r="J86" t="str">
            <v>Bernhoven B.V.</v>
          </cell>
          <cell r="N86">
            <v>3443</v>
          </cell>
          <cell r="O86" t="str">
            <v>22/220769</v>
          </cell>
          <cell r="Q86">
            <v>2017</v>
          </cell>
          <cell r="R86">
            <v>2019</v>
          </cell>
          <cell r="Y86">
            <v>6011032</v>
          </cell>
          <cell r="Z86" t="str">
            <v>Ziekenhuis Bernhoven</v>
          </cell>
          <cell r="AA86" t="str">
            <v>06/011032</v>
          </cell>
        </row>
        <row r="87">
          <cell r="B87">
            <v>6010866</v>
          </cell>
          <cell r="C87" t="str">
            <v>Stichting Haaglanden Medisch Centrum</v>
          </cell>
          <cell r="D87" t="str">
            <v>06/010866</v>
          </cell>
          <cell r="I87" t="str">
            <v>06/011033</v>
          </cell>
          <cell r="J87" t="str">
            <v>AMPHIA ZIEKENHUIS</v>
          </cell>
          <cell r="N87">
            <v>3443</v>
          </cell>
          <cell r="O87" t="str">
            <v>22/220785</v>
          </cell>
          <cell r="Q87">
            <v>2017</v>
          </cell>
          <cell r="R87">
            <v>2019</v>
          </cell>
          <cell r="Y87">
            <v>6010534</v>
          </cell>
          <cell r="Z87" t="str">
            <v>Ziekenhuis De Gelderse Vallei</v>
          </cell>
          <cell r="AA87" t="str">
            <v>06/010534</v>
          </cell>
        </row>
        <row r="88">
          <cell r="B88">
            <v>22220008</v>
          </cell>
          <cell r="C88" t="str">
            <v>STICHTING CENTRUM OOSTERWAL</v>
          </cell>
          <cell r="D88" t="str">
            <v>22/220008</v>
          </cell>
          <cell r="I88" t="str">
            <v>06/011034</v>
          </cell>
          <cell r="J88" t="str">
            <v>STICHTING JEROEN BOSCH ZIEKENHUIS</v>
          </cell>
          <cell r="N88">
            <v>4265</v>
          </cell>
          <cell r="O88" t="str">
            <v>22/220291</v>
          </cell>
          <cell r="Q88">
            <v>2018</v>
          </cell>
          <cell r="R88">
            <v>2019</v>
          </cell>
          <cell r="Y88">
            <v>6010202</v>
          </cell>
          <cell r="Z88" t="str">
            <v>Ziekenhuis Nij Smellinghe</v>
          </cell>
          <cell r="AA88" t="str">
            <v>06/010202</v>
          </cell>
        </row>
        <row r="89">
          <cell r="B89">
            <v>6011032</v>
          </cell>
          <cell r="C89" t="str">
            <v>Bernhoven B.V.</v>
          </cell>
          <cell r="D89" t="str">
            <v>06/011032</v>
          </cell>
          <cell r="I89" t="str">
            <v>06/011035</v>
          </cell>
          <cell r="J89" t="str">
            <v>MAXIMA MEDISCH CENTRUM</v>
          </cell>
          <cell r="Y89">
            <v>6010535</v>
          </cell>
          <cell r="Z89" t="str">
            <v>Ziekenhuis Rijnstate</v>
          </cell>
          <cell r="AA89" t="str">
            <v>06/010535</v>
          </cell>
        </row>
        <row r="90">
          <cell r="B90">
            <v>6011033</v>
          </cell>
          <cell r="C90" t="str">
            <v>AMPHIA ZIEKENHUIS</v>
          </cell>
          <cell r="D90" t="str">
            <v>06/011033</v>
          </cell>
          <cell r="I90" t="str">
            <v>06/011036</v>
          </cell>
          <cell r="J90" t="str">
            <v>STICHTING BRAVIS ZIEKENHUIS</v>
          </cell>
          <cell r="N90">
            <v>3614</v>
          </cell>
          <cell r="O90" t="str">
            <v>22/220006</v>
          </cell>
          <cell r="Q90">
            <v>2018</v>
          </cell>
          <cell r="R90">
            <v>2019</v>
          </cell>
          <cell r="Y90">
            <v>6010520</v>
          </cell>
          <cell r="Z90" t="str">
            <v>Ziekenhuis Rivierenland</v>
          </cell>
          <cell r="AA90" t="str">
            <v>06/010520</v>
          </cell>
        </row>
        <row r="91">
          <cell r="B91">
            <v>6010535</v>
          </cell>
          <cell r="C91" t="str">
            <v>STICHTING ZIEKENHUIS RIJNSTATE/VELP</v>
          </cell>
          <cell r="D91" t="str">
            <v>06/010535</v>
          </cell>
          <cell r="I91" t="str">
            <v>06/011037</v>
          </cell>
          <cell r="J91" t="str">
            <v>STICHTING ELISABETH-TWEESTEDEN ZIEKENHUIS</v>
          </cell>
          <cell r="N91">
            <v>3614</v>
          </cell>
          <cell r="O91" t="str">
            <v>22/220007</v>
          </cell>
          <cell r="Q91">
            <v>2018</v>
          </cell>
          <cell r="R91">
            <v>2019</v>
          </cell>
          <cell r="Y91">
            <v>6010533</v>
          </cell>
          <cell r="Z91" t="str">
            <v>Ziekenhuis St Jansdal</v>
          </cell>
          <cell r="AA91" t="str">
            <v>06/010533</v>
          </cell>
        </row>
        <row r="92">
          <cell r="B92">
            <v>6011034</v>
          </cell>
          <cell r="C92" t="str">
            <v>STICHTING JEROEN BOSCH ZIEKENHUIS</v>
          </cell>
          <cell r="D92" t="str">
            <v>06/011034</v>
          </cell>
          <cell r="I92" t="str">
            <v>06/011104</v>
          </cell>
          <cell r="J92" t="str">
            <v>CIRO+ B.V.</v>
          </cell>
          <cell r="N92">
            <v>3614</v>
          </cell>
          <cell r="O92" t="str">
            <v>22/220089</v>
          </cell>
          <cell r="Q92">
            <v>2018</v>
          </cell>
          <cell r="R92">
            <v>2019</v>
          </cell>
          <cell r="Y92">
            <v>6010205</v>
          </cell>
          <cell r="Z92" t="str">
            <v>Ziekenhuis Tjongerschans</v>
          </cell>
          <cell r="AA92" t="str">
            <v>06/010205</v>
          </cell>
        </row>
        <row r="93">
          <cell r="B93">
            <v>22220106</v>
          </cell>
          <cell r="C93" t="str">
            <v>KEIZER KLINIEK (ASSEN/VOORSCHOTEN/DEN HAAG)</v>
          </cell>
          <cell r="D93" t="str">
            <v>22/220106</v>
          </cell>
          <cell r="I93" t="str">
            <v>06/011108</v>
          </cell>
          <cell r="J93" t="str">
            <v>LAURENTIUS ZIEKENHUIS</v>
          </cell>
          <cell r="N93">
            <v>3614</v>
          </cell>
          <cell r="O93" t="str">
            <v>22/220129</v>
          </cell>
          <cell r="Q93">
            <v>2018</v>
          </cell>
          <cell r="R93">
            <v>2019</v>
          </cell>
          <cell r="Y93">
            <v>6010421</v>
          </cell>
          <cell r="Z93" t="str">
            <v>Ziekenhuisgroep Twente</v>
          </cell>
          <cell r="AA93" t="str">
            <v>06/010421</v>
          </cell>
        </row>
        <row r="94">
          <cell r="B94">
            <v>6011108</v>
          </cell>
          <cell r="C94" t="str">
            <v>LAURENTIUS ZIEKENHUIS</v>
          </cell>
          <cell r="D94" t="str">
            <v>06/011108</v>
          </cell>
          <cell r="I94" t="str">
            <v>06/011113</v>
          </cell>
          <cell r="J94" t="str">
            <v>SINT JANS GASTHUIS</v>
          </cell>
          <cell r="N94">
            <v>3614</v>
          </cell>
          <cell r="O94" t="str">
            <v>22/220208</v>
          </cell>
          <cell r="Q94">
            <v>2018</v>
          </cell>
          <cell r="R94">
            <v>2019</v>
          </cell>
          <cell r="Y94">
            <v>6010916</v>
          </cell>
          <cell r="Z94" t="str">
            <v>Zorgsaam Zeeuws Vlaanderen</v>
          </cell>
          <cell r="AA94" t="str">
            <v>06/010916</v>
          </cell>
        </row>
        <row r="95">
          <cell r="B95">
            <v>22220094</v>
          </cell>
          <cell r="C95" t="str">
            <v>STICHTING ZBC DE TERP</v>
          </cell>
          <cell r="D95" t="str">
            <v>22/220094</v>
          </cell>
          <cell r="I95" t="str">
            <v>06/011115</v>
          </cell>
          <cell r="J95" t="str">
            <v>VIECURI, MEDISCH CENTRUM VOOR NOORD-LIMBURG</v>
          </cell>
          <cell r="N95">
            <v>3614</v>
          </cell>
          <cell r="O95" t="str">
            <v>22/220209</v>
          </cell>
          <cell r="Q95">
            <v>2018</v>
          </cell>
          <cell r="R95">
            <v>2019</v>
          </cell>
          <cell r="Y95">
            <v>6010841</v>
          </cell>
          <cell r="Z95" t="str">
            <v>Zuwe Hofpoort Ziekenhuis</v>
          </cell>
          <cell r="AA95" t="str">
            <v>06/010841</v>
          </cell>
        </row>
        <row r="96">
          <cell r="B96">
            <v>6010536</v>
          </cell>
          <cell r="C96" t="str">
            <v>STICHTING GELRE ZIEKENHUIZEN</v>
          </cell>
          <cell r="D96" t="str">
            <v>06/010536</v>
          </cell>
          <cell r="I96" t="str">
            <v>06/011118</v>
          </cell>
          <cell r="J96" t="str">
            <v>Stichting Zuyderland Medisch Centrum</v>
          </cell>
          <cell r="N96">
            <v>3614</v>
          </cell>
          <cell r="O96" t="str">
            <v>22/220211</v>
          </cell>
          <cell r="Q96">
            <v>2018</v>
          </cell>
          <cell r="R96">
            <v>2019</v>
          </cell>
          <cell r="Y96">
            <v>6011118</v>
          </cell>
          <cell r="Z96" t="str">
            <v>Zuyderland Ziekenhuis</v>
          </cell>
          <cell r="AA96" t="str">
            <v>06/011118</v>
          </cell>
        </row>
        <row r="97">
          <cell r="B97">
            <v>6011201</v>
          </cell>
          <cell r="C97" t="str">
            <v>MC Zuiderzee</v>
          </cell>
          <cell r="D97" t="str">
            <v>06/011201</v>
          </cell>
          <cell r="I97" t="str">
            <v>06/011201</v>
          </cell>
          <cell r="J97" t="str">
            <v>MC Zuiderzee</v>
          </cell>
          <cell r="N97">
            <v>3614</v>
          </cell>
          <cell r="O97" t="str">
            <v>22/220309</v>
          </cell>
          <cell r="Q97">
            <v>2018</v>
          </cell>
          <cell r="R97">
            <v>2019</v>
          </cell>
          <cell r="Y97">
            <v>6010867</v>
          </cell>
          <cell r="Z97" t="str">
            <v>Franciscus Gasthuis &amp; Vlietland</v>
          </cell>
          <cell r="AA97" t="str">
            <v>06/010867</v>
          </cell>
        </row>
        <row r="98">
          <cell r="B98">
            <v>6010107</v>
          </cell>
          <cell r="C98" t="str">
            <v>MARTINI ZIEKENHUIS</v>
          </cell>
          <cell r="D98" t="str">
            <v>06/010107</v>
          </cell>
          <cell r="I98" t="str">
            <v>06/011202</v>
          </cell>
          <cell r="J98" t="str">
            <v>STICHTING FLEVOZIEKENHUIS</v>
          </cell>
          <cell r="N98">
            <v>3614</v>
          </cell>
          <cell r="O98" t="str">
            <v>22/220452</v>
          </cell>
          <cell r="Q98">
            <v>2018</v>
          </cell>
          <cell r="R98">
            <v>2019</v>
          </cell>
          <cell r="Y98" t="str">
            <v>F6010620</v>
          </cell>
          <cell r="Z98" t="str">
            <v>St. Antonius - Zuwe Hofpoort</v>
          </cell>
          <cell r="AA98" t="str">
            <v>06/010620</v>
          </cell>
        </row>
        <row r="99">
          <cell r="B99">
            <v>6020502</v>
          </cell>
          <cell r="C99" t="str">
            <v>Stichting Katholieke Universiteit h.o.d.n. Radboudumc</v>
          </cell>
          <cell r="D99" t="str">
            <v>06/020502</v>
          </cell>
          <cell r="I99" t="str">
            <v>06/020101</v>
          </cell>
          <cell r="J99" t="str">
            <v>UNIVERSITAIR MEDISCH CENTRUM GRONINGEN</v>
          </cell>
          <cell r="N99">
            <v>3614</v>
          </cell>
          <cell r="O99" t="str">
            <v>22/220453</v>
          </cell>
          <cell r="Q99">
            <v>2018</v>
          </cell>
          <cell r="R99">
            <v>2019</v>
          </cell>
          <cell r="Y99">
            <v>22220410</v>
          </cell>
          <cell r="Z99" t="str">
            <v>Orthopedium Holding B.V. - Stichting Medinova Kliniek Breda</v>
          </cell>
          <cell r="AA99" t="str">
            <v>22/220410</v>
          </cell>
        </row>
        <row r="100">
          <cell r="B100">
            <v>6020101</v>
          </cell>
          <cell r="C100" t="str">
            <v>UNIVERSITAIR MEDISCH CENTRUM GRONINGEN</v>
          </cell>
          <cell r="D100" t="str">
            <v>06/020101</v>
          </cell>
          <cell r="I100" t="str">
            <v>06/020502</v>
          </cell>
          <cell r="J100" t="str">
            <v>Radboud universitair medisch centrum</v>
          </cell>
          <cell r="N100">
            <v>3614</v>
          </cell>
          <cell r="O100" t="str">
            <v>22/221052</v>
          </cell>
          <cell r="Q100">
            <v>2018</v>
          </cell>
          <cell r="R100">
            <v>2019</v>
          </cell>
          <cell r="Y100">
            <v>22220276</v>
          </cell>
          <cell r="Z100" t="str">
            <v>Orthopedium Holding B.V. - Stichting Nedspine</v>
          </cell>
          <cell r="AA100" t="str">
            <v>22/220276</v>
          </cell>
        </row>
        <row r="101">
          <cell r="B101">
            <v>22220185</v>
          </cell>
          <cell r="C101" t="str">
            <v>PRAKTIJK DERMATOLOGIE AVENUE CARNISSE</v>
          </cell>
          <cell r="D101" t="str">
            <v>22/220185</v>
          </cell>
          <cell r="I101" t="str">
            <v>06/020602</v>
          </cell>
          <cell r="J101" t="str">
            <v>UNIVERSITAIR MEDISCH CENTRUM UTRECHT</v>
          </cell>
          <cell r="N101">
            <v>3702</v>
          </cell>
          <cell r="O101" t="str">
            <v>22/220042</v>
          </cell>
          <cell r="Q101">
            <v>2019</v>
          </cell>
          <cell r="R101">
            <v>2019</v>
          </cell>
          <cell r="Y101">
            <v>22220168</v>
          </cell>
          <cell r="Z101" t="str">
            <v>Orthopedium Holding B.V. - Stichting Orthopedium</v>
          </cell>
          <cell r="AA101" t="str">
            <v>22/220168</v>
          </cell>
        </row>
        <row r="102">
          <cell r="B102">
            <v>6010107</v>
          </cell>
          <cell r="C102" t="str">
            <v>MARTINI ZIEKENHUIS</v>
          </cell>
          <cell r="D102" t="str">
            <v>06/010107</v>
          </cell>
          <cell r="I102" t="str">
            <v>06/020701</v>
          </cell>
          <cell r="J102" t="str">
            <v>Stichting VUmc</v>
          </cell>
          <cell r="N102">
            <v>3702</v>
          </cell>
          <cell r="O102" t="str">
            <v>22/220142</v>
          </cell>
          <cell r="Q102">
            <v>2019</v>
          </cell>
          <cell r="R102">
            <v>2019</v>
          </cell>
          <cell r="Y102">
            <v>22220402</v>
          </cell>
          <cell r="Z102" t="str">
            <v>Stichting Dermicis</v>
          </cell>
          <cell r="AA102" t="str">
            <v>22/220402</v>
          </cell>
        </row>
        <row r="103">
          <cell r="B103">
            <v>22220221</v>
          </cell>
          <cell r="C103" t="str">
            <v>OPSIS OOGARTSENPRAKTIJK</v>
          </cell>
          <cell r="D103" t="str">
            <v>22/220221</v>
          </cell>
          <cell r="I103" t="str">
            <v>06/020702</v>
          </cell>
          <cell r="J103" t="str">
            <v>ACADEMISCH MEDISCH CENTRUM</v>
          </cell>
          <cell r="Y103">
            <v>6140801</v>
          </cell>
          <cell r="Z103" t="str">
            <v>Stichting Orthopedie Rijnmond (SOR)</v>
          </cell>
          <cell r="AA103" t="str">
            <v>06/140801</v>
          </cell>
        </row>
        <row r="104">
          <cell r="B104">
            <v>6020701</v>
          </cell>
          <cell r="C104" t="str">
            <v>Stichting VUmc</v>
          </cell>
          <cell r="D104" t="str">
            <v>06/020701</v>
          </cell>
          <cell r="I104" t="str">
            <v>06/020801</v>
          </cell>
          <cell r="J104" t="str">
            <v>LEIDS UNIVERSITAIR MEDISCH CENTRUM (LUMC)</v>
          </cell>
          <cell r="N104">
            <v>3716</v>
          </cell>
          <cell r="O104" t="str">
            <v>53/530485</v>
          </cell>
          <cell r="Q104">
            <v>2019</v>
          </cell>
          <cell r="R104">
            <v>9999</v>
          </cell>
          <cell r="Y104">
            <v>22220075</v>
          </cell>
          <cell r="Z104" t="str">
            <v>Stichting Zorggroep Zonnestraal</v>
          </cell>
          <cell r="AA104" t="str">
            <v>22/220075</v>
          </cell>
        </row>
        <row r="105">
          <cell r="B105">
            <v>22227420</v>
          </cell>
          <cell r="C105" t="str">
            <v>STICHTING HYPERBAAR GENEESKUNDIG CENTRUM</v>
          </cell>
          <cell r="D105" t="str">
            <v>22/227420</v>
          </cell>
          <cell r="I105" t="str">
            <v>06/020806</v>
          </cell>
          <cell r="J105" t="str">
            <v>ERASMUS MEDISCH CENTRUM</v>
          </cell>
          <cell r="N105">
            <v>3717</v>
          </cell>
          <cell r="O105" t="str">
            <v>34/009222</v>
          </cell>
          <cell r="Q105">
            <v>2019</v>
          </cell>
          <cell r="R105">
            <v>2019</v>
          </cell>
          <cell r="Y105">
            <v>6010420</v>
          </cell>
          <cell r="Z105" t="str">
            <v>Isala - Diaconessenhuis Meppel</v>
          </cell>
          <cell r="AA105" t="str">
            <v>06/010420</v>
          </cell>
        </row>
        <row r="106">
          <cell r="B106">
            <v>6021101</v>
          </cell>
          <cell r="C106" t="str">
            <v>ACADEMISCH ZIEKENHUIS MAASTRICHT</v>
          </cell>
          <cell r="D106" t="str">
            <v>06/021101</v>
          </cell>
          <cell r="I106" t="str">
            <v>06/021101</v>
          </cell>
          <cell r="J106" t="str">
            <v>ACADEMISCH ZIEKENHUIS MAASTRICHT</v>
          </cell>
          <cell r="N106">
            <v>3717</v>
          </cell>
          <cell r="O106" t="str">
            <v>34/340003</v>
          </cell>
          <cell r="Q106">
            <v>2019</v>
          </cell>
          <cell r="R106">
            <v>2019</v>
          </cell>
        </row>
        <row r="107">
          <cell r="B107">
            <v>6021101</v>
          </cell>
          <cell r="C107" t="str">
            <v>ACADEMISCH ZIEKENHUIS MAASTRICHT</v>
          </cell>
          <cell r="D107" t="str">
            <v>06/021101</v>
          </cell>
          <cell r="I107" t="str">
            <v>06/030703</v>
          </cell>
          <cell r="J107" t="str">
            <v>Stichting Merem Behandelcentra (ASTMA CENTRUM HEIDEHEUVEL)</v>
          </cell>
          <cell r="N107">
            <v>3881</v>
          </cell>
          <cell r="O107" t="str">
            <v>06/011104</v>
          </cell>
          <cell r="Q107">
            <v>2019</v>
          </cell>
          <cell r="R107">
            <v>9999</v>
          </cell>
        </row>
        <row r="108">
          <cell r="B108">
            <v>22220349</v>
          </cell>
          <cell r="C108" t="str">
            <v>STICHTING DIASANA B.V.</v>
          </cell>
          <cell r="D108" t="str">
            <v>22/220349</v>
          </cell>
          <cell r="I108" t="str">
            <v>06/030705</v>
          </cell>
          <cell r="J108" t="str">
            <v>Stichting Mc Astmacentrum</v>
          </cell>
          <cell r="N108">
            <v>3881</v>
          </cell>
          <cell r="O108" t="str">
            <v>06/281101</v>
          </cell>
          <cell r="Q108">
            <v>2019</v>
          </cell>
          <cell r="R108">
            <v>9999</v>
          </cell>
        </row>
        <row r="109">
          <cell r="B109">
            <v>22220400</v>
          </cell>
          <cell r="C109" t="str">
            <v>Stichting U-Clinic</v>
          </cell>
          <cell r="D109" t="str">
            <v>22/220400</v>
          </cell>
          <cell r="I109" t="str">
            <v>06/060702</v>
          </cell>
          <cell r="J109" t="str">
            <v>Stichting Epilepsie Instellingen Nederland</v>
          </cell>
          <cell r="N109">
            <v>3905</v>
          </cell>
          <cell r="O109" t="str">
            <v>34/340002</v>
          </cell>
          <cell r="Q109">
            <v>2019</v>
          </cell>
          <cell r="R109">
            <v>9999</v>
          </cell>
        </row>
        <row r="110">
          <cell r="B110">
            <v>22220356</v>
          </cell>
          <cell r="C110" t="str">
            <v>Stichting Ceulen Klinieken</v>
          </cell>
          <cell r="D110" t="str">
            <v>22/220356</v>
          </cell>
          <cell r="I110" t="str">
            <v>06/061002</v>
          </cell>
          <cell r="J110" t="str">
            <v>STICHTING KEMPENHAEGHE</v>
          </cell>
          <cell r="N110">
            <v>3905</v>
          </cell>
          <cell r="O110" t="str">
            <v>50/500008</v>
          </cell>
          <cell r="Q110">
            <v>2019</v>
          </cell>
          <cell r="R110">
            <v>9999</v>
          </cell>
        </row>
        <row r="111">
          <cell r="B111">
            <v>22220471</v>
          </cell>
          <cell r="C111" t="str">
            <v>MEDITTA DIAGNOSTIEK B.V.</v>
          </cell>
          <cell r="D111" t="str">
            <v>22/220471</v>
          </cell>
          <cell r="I111" t="str">
            <v>06/080701</v>
          </cell>
          <cell r="J111" t="str">
            <v>NEDERLANDS KANKER INSTITUUT - ANTONI VAN LEEUWENHOEK ZHS</v>
          </cell>
          <cell r="N111">
            <v>3906</v>
          </cell>
          <cell r="O111" t="str">
            <v>22/220459</v>
          </cell>
          <cell r="Q111">
            <v>2020</v>
          </cell>
          <cell r="R111">
            <v>9999</v>
          </cell>
        </row>
        <row r="112">
          <cell r="B112">
            <v>6010301</v>
          </cell>
          <cell r="C112" t="str">
            <v>WILHELMINA ZIEKENHUIS</v>
          </cell>
          <cell r="D112" t="str">
            <v>06/010301</v>
          </cell>
          <cell r="I112" t="str">
            <v>06/080801</v>
          </cell>
          <cell r="J112" t="str">
            <v>PRINSES MÁXIMA CENTRUM VOOR KINDERONCOLOGIE B.V.</v>
          </cell>
          <cell r="N112">
            <v>3906</v>
          </cell>
          <cell r="O112" t="str">
            <v>22/220544</v>
          </cell>
          <cell r="Q112">
            <v>2020</v>
          </cell>
          <cell r="R112">
            <v>9999</v>
          </cell>
        </row>
        <row r="113">
          <cell r="B113">
            <v>6010831</v>
          </cell>
          <cell r="C113" t="str">
            <v>STICHTING PROTESTANTS CHRISTELIJK ZIEKENHUIS IKAZIA</v>
          </cell>
          <cell r="D113" t="str">
            <v>06/010831</v>
          </cell>
          <cell r="I113" t="str">
            <v>06/080802</v>
          </cell>
          <cell r="J113" t="str">
            <v>HOLLAND PARTICLE THERAPY CENTRE B.V.</v>
          </cell>
          <cell r="N113">
            <v>3906</v>
          </cell>
          <cell r="O113" t="str">
            <v>22/220557</v>
          </cell>
          <cell r="Q113">
            <v>2020</v>
          </cell>
          <cell r="R113">
            <v>9999</v>
          </cell>
        </row>
        <row r="114">
          <cell r="B114">
            <v>6010850</v>
          </cell>
          <cell r="C114" t="str">
            <v>Stichting LangeLand Ziekenhuis</v>
          </cell>
          <cell r="D114" t="str">
            <v>06/010850</v>
          </cell>
          <cell r="I114" t="str">
            <v>06/130802</v>
          </cell>
          <cell r="J114" t="str">
            <v>HET OOGZIEKENHUIS</v>
          </cell>
          <cell r="N114">
            <v>3906</v>
          </cell>
          <cell r="O114" t="str">
            <v>22/220686</v>
          </cell>
          <cell r="Q114">
            <v>2020</v>
          </cell>
          <cell r="R114">
            <v>9999</v>
          </cell>
        </row>
        <row r="115">
          <cell r="B115">
            <v>6280501</v>
          </cell>
          <cell r="C115" t="str">
            <v>SINT MAARTENSKLINIEK</v>
          </cell>
          <cell r="D115" t="str">
            <v>06/280501</v>
          </cell>
          <cell r="I115" t="str">
            <v>06/140801</v>
          </cell>
          <cell r="J115" t="str">
            <v>STICHTING ORTHOPEDIE RIJNMOND</v>
          </cell>
          <cell r="N115">
            <v>3906</v>
          </cell>
          <cell r="O115" t="str">
            <v>22/220713</v>
          </cell>
          <cell r="Q115">
            <v>2020</v>
          </cell>
          <cell r="R115">
            <v>9999</v>
          </cell>
        </row>
        <row r="116">
          <cell r="B116">
            <v>6010855</v>
          </cell>
          <cell r="C116" t="str">
            <v>GROENE HART ZIEKENHUIS</v>
          </cell>
          <cell r="D116" t="str">
            <v>06/010855</v>
          </cell>
          <cell r="I116" t="str">
            <v>06/160201</v>
          </cell>
          <cell r="J116" t="str">
            <v>STICHTING REVALIDATIE FRIESLAND</v>
          </cell>
          <cell r="N116">
            <v>3906</v>
          </cell>
          <cell r="O116" t="str">
            <v>22/220882</v>
          </cell>
          <cell r="Q116">
            <v>2020</v>
          </cell>
          <cell r="R116">
            <v>9999</v>
          </cell>
        </row>
        <row r="117">
          <cell r="B117">
            <v>6010859</v>
          </cell>
          <cell r="C117" t="str">
            <v>ALBERT SCHWEITZER ZIEKENHUIS</v>
          </cell>
          <cell r="D117" t="str">
            <v>06/010859</v>
          </cell>
          <cell r="I117" t="str">
            <v>06/160401</v>
          </cell>
          <cell r="J117" t="str">
            <v>REVALIDATIECENTRUM "HET ROESSINGH"</v>
          </cell>
          <cell r="N117">
            <v>3916</v>
          </cell>
          <cell r="O117" t="str">
            <v>22/220006</v>
          </cell>
          <cell r="Q117">
            <v>2020</v>
          </cell>
          <cell r="R117">
            <v>9999</v>
          </cell>
        </row>
        <row r="118">
          <cell r="B118">
            <v>6010421</v>
          </cell>
          <cell r="C118" t="str">
            <v>STICHTING ZIEKENHUISGROEP TWENTE</v>
          </cell>
          <cell r="D118" t="str">
            <v>06/010421</v>
          </cell>
          <cell r="I118" t="str">
            <v>06/160402</v>
          </cell>
          <cell r="J118" t="str">
            <v>Vogellanden, centrum voor Revalidatie en Bijzondere Tandheelkunde</v>
          </cell>
          <cell r="N118">
            <v>3916</v>
          </cell>
          <cell r="O118" t="str">
            <v>22/220007</v>
          </cell>
          <cell r="Q118">
            <v>2020</v>
          </cell>
          <cell r="R118">
            <v>9999</v>
          </cell>
        </row>
        <row r="119">
          <cell r="B119">
            <v>6010421</v>
          </cell>
          <cell r="C119" t="str">
            <v>STICHTING ZIEKENHUISGROEP TWENTE</v>
          </cell>
          <cell r="D119" t="str">
            <v>06/010421</v>
          </cell>
          <cell r="I119" t="str">
            <v>06/160529</v>
          </cell>
          <cell r="J119" t="str">
            <v>Stichting Klimmendaal</v>
          </cell>
          <cell r="N119">
            <v>3916</v>
          </cell>
          <cell r="O119" t="str">
            <v>22/220089</v>
          </cell>
          <cell r="Q119">
            <v>2020</v>
          </cell>
          <cell r="R119">
            <v>9999</v>
          </cell>
        </row>
        <row r="120">
          <cell r="B120">
            <v>6010420</v>
          </cell>
          <cell r="C120" t="str">
            <v>ISALAKLINIEKEN</v>
          </cell>
          <cell r="D120" t="str">
            <v>06/010420</v>
          </cell>
          <cell r="I120" t="str">
            <v>06/160601</v>
          </cell>
          <cell r="J120" t="str">
            <v>MILITAIR REVALIDATIECENTRUM AARDENBURG</v>
          </cell>
          <cell r="N120">
            <v>3916</v>
          </cell>
          <cell r="O120" t="str">
            <v>22/220129</v>
          </cell>
          <cell r="Q120">
            <v>2020</v>
          </cell>
          <cell r="R120">
            <v>9999</v>
          </cell>
        </row>
        <row r="121">
          <cell r="B121">
            <v>6010857</v>
          </cell>
          <cell r="C121" t="str">
            <v>Stichting Reinier de Graaf Groep</v>
          </cell>
          <cell r="D121" t="str">
            <v>06/010857</v>
          </cell>
          <cell r="I121" t="str">
            <v>06/160602</v>
          </cell>
          <cell r="J121" t="str">
            <v>DE HOOGSTRAAT REVALIDATIE</v>
          </cell>
          <cell r="N121">
            <v>3916</v>
          </cell>
          <cell r="O121" t="str">
            <v>22/220208</v>
          </cell>
          <cell r="Q121">
            <v>2020</v>
          </cell>
          <cell r="R121">
            <v>9999</v>
          </cell>
        </row>
        <row r="122">
          <cell r="B122">
            <v>6010754</v>
          </cell>
          <cell r="C122" t="str">
            <v>Stichting Spaarne Gasthuis</v>
          </cell>
          <cell r="D122" t="str">
            <v>06/010754</v>
          </cell>
          <cell r="I122" t="str">
            <v>06/160603</v>
          </cell>
          <cell r="J122" t="str">
            <v>DAAN THEEUWES CENTRUM VOOR INTENSIEVE NEUROREVALIDATIE B.V.</v>
          </cell>
          <cell r="N122">
            <v>3916</v>
          </cell>
          <cell r="O122" t="str">
            <v>22/220209</v>
          </cell>
          <cell r="Q122">
            <v>2020</v>
          </cell>
          <cell r="R122">
            <v>9999</v>
          </cell>
        </row>
        <row r="123">
          <cell r="B123">
            <v>6010862</v>
          </cell>
          <cell r="C123" t="str">
            <v>HAGAZIEKENHUIS</v>
          </cell>
          <cell r="D123" t="str">
            <v>06/010862</v>
          </cell>
          <cell r="I123" t="str">
            <v>06/160703</v>
          </cell>
          <cell r="J123" t="str">
            <v>Stichting Merem Behandelcentra (DE TRAPPENBERG Revalidatiece</v>
          </cell>
          <cell r="N123">
            <v>3916</v>
          </cell>
          <cell r="O123" t="str">
            <v>22/220211</v>
          </cell>
          <cell r="Q123">
            <v>2020</v>
          </cell>
          <cell r="R123">
            <v>9999</v>
          </cell>
        </row>
        <row r="124">
          <cell r="B124">
            <v>6010861</v>
          </cell>
          <cell r="C124" t="str">
            <v>MAASSTAD ZIEKENHUIS</v>
          </cell>
          <cell r="D124" t="str">
            <v>06/010861</v>
          </cell>
          <cell r="I124" t="str">
            <v>06/160704</v>
          </cell>
          <cell r="J124" t="str">
            <v>REVALIDATIECENTRUM HELIOMARE</v>
          </cell>
          <cell r="N124">
            <v>3916</v>
          </cell>
          <cell r="O124" t="str">
            <v>22/220309</v>
          </cell>
          <cell r="Q124">
            <v>2020</v>
          </cell>
          <cell r="R124">
            <v>9999</v>
          </cell>
        </row>
        <row r="125">
          <cell r="B125">
            <v>6010509</v>
          </cell>
          <cell r="C125" t="str">
            <v>SLINGELANDZIEKENHUIS</v>
          </cell>
          <cell r="D125" t="str">
            <v>06/010509</v>
          </cell>
          <cell r="I125" t="str">
            <v>06/160706</v>
          </cell>
          <cell r="J125" t="str">
            <v>READE</v>
          </cell>
          <cell r="N125">
            <v>3916</v>
          </cell>
          <cell r="O125" t="str">
            <v>22/220452</v>
          </cell>
          <cell r="Q125">
            <v>2020</v>
          </cell>
          <cell r="R125">
            <v>9999</v>
          </cell>
        </row>
        <row r="126">
          <cell r="B126">
            <v>6010518</v>
          </cell>
          <cell r="C126" t="str">
            <v>CANISIUS-WILHELMINA ZIEKENHUIS</v>
          </cell>
          <cell r="D126" t="str">
            <v>06/010518</v>
          </cell>
          <cell r="I126" t="str">
            <v>06/160707</v>
          </cell>
          <cell r="J126" t="str">
            <v>STICHTING BEWEGEN MET PIJN</v>
          </cell>
          <cell r="N126">
            <v>3916</v>
          </cell>
          <cell r="O126" t="str">
            <v>22/220453</v>
          </cell>
          <cell r="Q126">
            <v>2020</v>
          </cell>
          <cell r="R126">
            <v>9999</v>
          </cell>
        </row>
        <row r="127">
          <cell r="B127">
            <v>6010518</v>
          </cell>
          <cell r="C127" t="str">
            <v>CANISIUS-WILHELMINA ZIEKENHUIS</v>
          </cell>
          <cell r="D127" t="str">
            <v>06/010518</v>
          </cell>
          <cell r="I127" t="str">
            <v>06/160802</v>
          </cell>
          <cell r="J127" t="str">
            <v>Stichting Basalt</v>
          </cell>
          <cell r="N127">
            <v>3916</v>
          </cell>
          <cell r="O127" t="str">
            <v>22/220785</v>
          </cell>
          <cell r="Q127">
            <v>2020</v>
          </cell>
          <cell r="R127">
            <v>9999</v>
          </cell>
        </row>
        <row r="128">
          <cell r="B128">
            <v>6010866</v>
          </cell>
          <cell r="C128" t="str">
            <v>Stichting Haaglanden Medisch Centrum</v>
          </cell>
          <cell r="D128" t="str">
            <v>06/010866</v>
          </cell>
          <cell r="I128" t="str">
            <v>06/160805</v>
          </cell>
          <cell r="J128" t="str">
            <v>STICHTING CAPRI HARTREVALIDATIE ROTTERDAM</v>
          </cell>
          <cell r="N128">
            <v>3916</v>
          </cell>
          <cell r="O128" t="str">
            <v>22/221052</v>
          </cell>
          <cell r="Q128">
            <v>2020</v>
          </cell>
          <cell r="R128">
            <v>9999</v>
          </cell>
        </row>
        <row r="129">
          <cell r="B129">
            <v>6010867</v>
          </cell>
          <cell r="C129" t="str">
            <v>Franciscus Gasthuis (Vlietland Groep)</v>
          </cell>
          <cell r="D129" t="str">
            <v>06/010867</v>
          </cell>
          <cell r="I129" t="str">
            <v>06/160806</v>
          </cell>
          <cell r="J129" t="str">
            <v>SOPHIA REVALIDATIE (Sophia Stichting) (DEN HAAG)</v>
          </cell>
          <cell r="N129">
            <v>3918</v>
          </cell>
          <cell r="O129" t="str">
            <v>06/290514</v>
          </cell>
          <cell r="Q129">
            <v>2019</v>
          </cell>
          <cell r="R129">
            <v>9999</v>
          </cell>
        </row>
        <row r="130">
          <cell r="B130">
            <v>6010530</v>
          </cell>
          <cell r="C130" t="str">
            <v>STREEKZIEKENHUIS KONINGIN BEATRIX</v>
          </cell>
          <cell r="D130" t="str">
            <v>06/010530</v>
          </cell>
          <cell r="I130" t="str">
            <v>06/160808</v>
          </cell>
          <cell r="J130" t="str">
            <v>RIJNDAM REVALIDATIECENTRUM</v>
          </cell>
          <cell r="N130">
            <v>3918</v>
          </cell>
          <cell r="O130" t="str">
            <v>06/290811</v>
          </cell>
          <cell r="Q130">
            <v>2019</v>
          </cell>
          <cell r="R130">
            <v>9999</v>
          </cell>
        </row>
        <row r="131">
          <cell r="B131">
            <v>19009332</v>
          </cell>
          <cell r="C131" t="str">
            <v>AUDIOLOGISCH CENTRUM HOLLAND NOORD</v>
          </cell>
          <cell r="D131" t="str">
            <v>19/009332</v>
          </cell>
          <cell r="I131" t="str">
            <v>06/160809</v>
          </cell>
          <cell r="J131" t="str">
            <v>Stichting Spine and Joint Centre the Netherlands</v>
          </cell>
        </row>
        <row r="132">
          <cell r="B132">
            <v>19009351</v>
          </cell>
          <cell r="C132" t="str">
            <v>Stichting Zorg Koninklijke Auris Groep</v>
          </cell>
          <cell r="D132" t="str">
            <v>19/009351</v>
          </cell>
          <cell r="I132" t="str">
            <v>06/161005</v>
          </cell>
          <cell r="J132" t="str">
            <v>REVALIDATIECENTRUM TOLBRUG</v>
          </cell>
          <cell r="N132">
            <v>3918</v>
          </cell>
          <cell r="O132" t="str">
            <v>06/290842</v>
          </cell>
          <cell r="Q132">
            <v>2019</v>
          </cell>
          <cell r="R132">
            <v>9999</v>
          </cell>
        </row>
        <row r="133">
          <cell r="B133">
            <v>6010916</v>
          </cell>
          <cell r="C133" t="str">
            <v>ZORGSAAM ZIEKENHUIS B.V.</v>
          </cell>
          <cell r="D133" t="str">
            <v>06/010916</v>
          </cell>
          <cell r="I133" t="str">
            <v>06/161007</v>
          </cell>
          <cell r="J133" t="str">
            <v>STICHTING REVANT</v>
          </cell>
          <cell r="N133">
            <v>3932</v>
          </cell>
          <cell r="O133" t="str">
            <v>19/009326</v>
          </cell>
          <cell r="Q133">
            <v>2020</v>
          </cell>
          <cell r="R133">
            <v>1999</v>
          </cell>
        </row>
        <row r="134">
          <cell r="B134">
            <v>19009355</v>
          </cell>
          <cell r="C134" t="str">
            <v>AC HILVERSUM</v>
          </cell>
          <cell r="D134" t="str">
            <v>19/009355</v>
          </cell>
          <cell r="I134" t="str">
            <v>06/161008</v>
          </cell>
          <cell r="J134" t="str">
            <v>Stichting Libra Revalidatie &amp; Audiologie</v>
          </cell>
          <cell r="N134">
            <v>4118</v>
          </cell>
          <cell r="O134" t="str">
            <v>22/220769</v>
          </cell>
          <cell r="Q134">
            <v>2020</v>
          </cell>
          <cell r="R134">
            <v>1999</v>
          </cell>
        </row>
        <row r="135">
          <cell r="B135">
            <v>6010530</v>
          </cell>
          <cell r="C135" t="str">
            <v>STREEKZIEKENHUIS KONINGIN BEATRIX</v>
          </cell>
          <cell r="D135" t="str">
            <v>06/010530</v>
          </cell>
          <cell r="I135" t="str">
            <v>06/161104</v>
          </cell>
          <cell r="J135" t="str">
            <v>Stichting Adelante Zorg</v>
          </cell>
          <cell r="N135">
            <v>4265</v>
          </cell>
          <cell r="O135" t="str">
            <v>22/220291</v>
          </cell>
          <cell r="Q135">
            <v>2020</v>
          </cell>
          <cell r="R135">
            <v>2099</v>
          </cell>
        </row>
        <row r="136">
          <cell r="B136">
            <v>22220387</v>
          </cell>
          <cell r="C136" t="str">
            <v>STICHTING SANAVISIE</v>
          </cell>
          <cell r="D136" t="str">
            <v>22/220387</v>
          </cell>
          <cell r="I136" t="str">
            <v>06/170501</v>
          </cell>
          <cell r="J136" t="str">
            <v>UNIVERSITAIR CENTRUM VOOR CHRONISCHE ZIEKTEN DEKKERSWALD B.V</v>
          </cell>
        </row>
        <row r="137">
          <cell r="B137">
            <v>20000989</v>
          </cell>
          <cell r="C137" t="str">
            <v>Stichting Dr. Bernard Verbeeten Instituut</v>
          </cell>
          <cell r="D137" t="str">
            <v>20/000989</v>
          </cell>
          <cell r="I137" t="str">
            <v>06/280101</v>
          </cell>
          <cell r="J137" t="str">
            <v>Centrum voor Revalidatie UMCG, locatie Beatrixoord</v>
          </cell>
        </row>
        <row r="138">
          <cell r="B138">
            <v>6010533</v>
          </cell>
          <cell r="C138" t="str">
            <v>ZIEKENHUIS ST. JANSDAL</v>
          </cell>
          <cell r="D138" t="str">
            <v>06/010533</v>
          </cell>
          <cell r="I138" t="str">
            <v>06/280501</v>
          </cell>
          <cell r="J138" t="str">
            <v>SINT MAARTENSKLINIEK</v>
          </cell>
        </row>
        <row r="139">
          <cell r="B139">
            <v>22220003</v>
          </cell>
          <cell r="C139" t="str">
            <v>ST. DERMATOLOGIE PRAKTIJK EENDENBURG/NANNINGA</v>
          </cell>
          <cell r="D139" t="str">
            <v>22/220003</v>
          </cell>
          <cell r="I139" t="str">
            <v>06/280601</v>
          </cell>
          <cell r="J139" t="str">
            <v>STICHTING ALLERZORG MEDISCHE CENTRA</v>
          </cell>
        </row>
        <row r="140">
          <cell r="B140">
            <v>6011032</v>
          </cell>
          <cell r="C140" t="str">
            <v>Bernhoven B.V.</v>
          </cell>
          <cell r="D140" t="str">
            <v>06/011032</v>
          </cell>
          <cell r="I140" t="str">
            <v>06/281101</v>
          </cell>
          <cell r="J140" t="str">
            <v>CIRO+ B.V. (Academisch Slaapcentrum Ciro+)</v>
          </cell>
        </row>
        <row r="141">
          <cell r="B141">
            <v>6010534</v>
          </cell>
          <cell r="C141" t="str">
            <v>Ziekenhuis Gelderse Vallei</v>
          </cell>
          <cell r="D141" t="str">
            <v>06/010534</v>
          </cell>
          <cell r="I141" t="str">
            <v>06/290105</v>
          </cell>
          <cell r="J141" t="str">
            <v>Verslavingszorg Noord Nederland</v>
          </cell>
        </row>
        <row r="142">
          <cell r="B142">
            <v>22220045</v>
          </cell>
          <cell r="C142" t="str">
            <v>KNO HET GOOI EN OMSTREKEN</v>
          </cell>
          <cell r="D142" t="str">
            <v>22/220045</v>
          </cell>
          <cell r="I142" t="str">
            <v>06/290204</v>
          </cell>
          <cell r="J142" t="str">
            <v>GGZ FRIESLAND</v>
          </cell>
        </row>
        <row r="143">
          <cell r="B143">
            <v>22220079</v>
          </cell>
          <cell r="C143" t="str">
            <v>STICHTING KLINIEK LANGE VOORHOUT</v>
          </cell>
          <cell r="D143" t="str">
            <v>22/220079</v>
          </cell>
          <cell r="I143" t="str">
            <v>06/290301</v>
          </cell>
          <cell r="J143" t="str">
            <v>GGZ DRENTHE</v>
          </cell>
        </row>
        <row r="144">
          <cell r="B144">
            <v>6011036</v>
          </cell>
          <cell r="C144" t="str">
            <v>STICHTING BRAVIS ZIEKENHUIS</v>
          </cell>
          <cell r="D144" t="str">
            <v>06/011036</v>
          </cell>
          <cell r="I144" t="str">
            <v>06/290308</v>
          </cell>
          <cell r="J144" t="str">
            <v>STICHTING LENTIS MAATSCHAPPELIJKE ONDERNEMING</v>
          </cell>
        </row>
        <row r="145">
          <cell r="B145">
            <v>22220083</v>
          </cell>
          <cell r="C145" t="str">
            <v>ANDROS ZELFSTANDIG BEHANDEL CENTRUM</v>
          </cell>
          <cell r="D145" t="str">
            <v>22/220083</v>
          </cell>
          <cell r="I145" t="str">
            <v>06/290402</v>
          </cell>
          <cell r="J145" t="str">
            <v>Stichting Dimence (PZ Regio Zwolle)</v>
          </cell>
        </row>
        <row r="146">
          <cell r="B146">
            <v>22220106</v>
          </cell>
          <cell r="C146" t="str">
            <v>KEIZER KLINIEK (ASSEN/VOORSCHOTEN/DEN HAAG)</v>
          </cell>
          <cell r="D146" t="str">
            <v>22/220106</v>
          </cell>
          <cell r="I146" t="str">
            <v>06/290403</v>
          </cell>
          <cell r="J146" t="str">
            <v>FPC VELDZICHT</v>
          </cell>
        </row>
        <row r="147">
          <cell r="B147">
            <v>6011036</v>
          </cell>
          <cell r="C147" t="str">
            <v>STICHTING BRAVIS ZIEKENHUIS</v>
          </cell>
          <cell r="D147" t="str">
            <v>06/011036</v>
          </cell>
          <cell r="I147" t="str">
            <v>06/290503</v>
          </cell>
          <cell r="J147" t="str">
            <v>STICHTING PRO PERSONA GGZ (Regio Arnhem)</v>
          </cell>
        </row>
        <row r="148">
          <cell r="B148">
            <v>22220109</v>
          </cell>
          <cell r="C148" t="str">
            <v>STICHTING DOKTER KOLBACH KLINIEK</v>
          </cell>
          <cell r="D148" t="str">
            <v>22/220109</v>
          </cell>
          <cell r="I148" t="str">
            <v>06/290509</v>
          </cell>
          <cell r="J148" t="str">
            <v>STICHTING GGNET</v>
          </cell>
        </row>
        <row r="149">
          <cell r="B149">
            <v>22220117</v>
          </cell>
          <cell r="C149" t="str">
            <v>STICHTING CARDIOLOGIE HEELSUM</v>
          </cell>
          <cell r="D149" t="str">
            <v>22/220117</v>
          </cell>
          <cell r="I149" t="str">
            <v>06/290522</v>
          </cell>
          <cell r="J149" t="str">
            <v>STICHTING TACTUS VERSLAVINGSZORG (PZ REGIO ARNHEM)</v>
          </cell>
        </row>
        <row r="150">
          <cell r="B150">
            <v>6010755</v>
          </cell>
          <cell r="C150" t="str">
            <v>RODE KRUIS ZIEKENHUIS</v>
          </cell>
          <cell r="D150" t="str">
            <v>06/010755</v>
          </cell>
          <cell r="I150" t="str">
            <v>06/290523</v>
          </cell>
          <cell r="J150" t="str">
            <v>IRISZORG ARNHEM E.O.</v>
          </cell>
        </row>
        <row r="151">
          <cell r="B151">
            <v>6011113</v>
          </cell>
          <cell r="C151" t="str">
            <v>SINT JANS GASTHUIS</v>
          </cell>
          <cell r="D151" t="str">
            <v>06/011113</v>
          </cell>
          <cell r="I151" t="str">
            <v>06/290601</v>
          </cell>
          <cell r="J151" t="str">
            <v>STICHTING GGZ CENTRAAL</v>
          </cell>
        </row>
        <row r="152">
          <cell r="B152">
            <v>6011201</v>
          </cell>
          <cell r="C152" t="str">
            <v>MC Zuiderzee</v>
          </cell>
          <cell r="D152" t="str">
            <v>06/011201</v>
          </cell>
          <cell r="I152" t="str">
            <v>06/290618</v>
          </cell>
          <cell r="J152" t="str">
            <v>STICHTING ALTRECHT</v>
          </cell>
        </row>
        <row r="153">
          <cell r="B153">
            <v>6020101</v>
          </cell>
          <cell r="C153" t="str">
            <v>UNIVERSITAIR MEDISCH CENTRUM GRONINGEN</v>
          </cell>
          <cell r="D153" t="str">
            <v>06/020101</v>
          </cell>
          <cell r="I153" t="str">
            <v>06/290709</v>
          </cell>
          <cell r="J153" t="str">
            <v>STICHTING GGZ NOORD-HOLLAND-NOORD</v>
          </cell>
        </row>
        <row r="154">
          <cell r="B154">
            <v>6010619</v>
          </cell>
          <cell r="C154" t="str">
            <v>MEANDER MEDISCH CENTRUM</v>
          </cell>
          <cell r="D154" t="str">
            <v>06/010619</v>
          </cell>
          <cell r="I154" t="str">
            <v>06/290721</v>
          </cell>
          <cell r="J154" t="str">
            <v>STICHTING GGZ INGEEST</v>
          </cell>
        </row>
        <row r="155">
          <cell r="B155">
            <v>6020101</v>
          </cell>
          <cell r="C155" t="str">
            <v>UNIVERSITAIR MEDISCH CENTRUM GRONINGEN</v>
          </cell>
          <cell r="D155" t="str">
            <v>06/020101</v>
          </cell>
          <cell r="I155" t="str">
            <v>06/290732</v>
          </cell>
          <cell r="J155" t="str">
            <v>STICHTING ARKIN</v>
          </cell>
        </row>
        <row r="156">
          <cell r="B156">
            <v>6010620</v>
          </cell>
          <cell r="C156" t="str">
            <v>ST. ANTONIUS ZIEKENHUIS</v>
          </cell>
          <cell r="D156" t="str">
            <v>06/010620</v>
          </cell>
          <cell r="I156" t="str">
            <v>06/290801</v>
          </cell>
          <cell r="J156" t="str">
            <v>Stichting Geestelijke Gezondheidszorg Delfland</v>
          </cell>
        </row>
        <row r="157">
          <cell r="B157">
            <v>22220186</v>
          </cell>
          <cell r="C157" t="str">
            <v>STICHTING MEDISCH CENTRUM WAALRE</v>
          </cell>
          <cell r="D157" t="str">
            <v>22/220186</v>
          </cell>
          <cell r="I157" t="str">
            <v>06/290822</v>
          </cell>
          <cell r="J157" t="str">
            <v>YULIUS</v>
          </cell>
        </row>
        <row r="158">
          <cell r="B158">
            <v>22220193</v>
          </cell>
          <cell r="C158" t="str">
            <v>Mohsa Huidcentrum</v>
          </cell>
          <cell r="D158" t="str">
            <v>22/220193</v>
          </cell>
          <cell r="I158" t="str">
            <v>06/290832</v>
          </cell>
          <cell r="J158" t="str">
            <v>PARNASSIA GROEP B.V.</v>
          </cell>
        </row>
        <row r="159">
          <cell r="B159">
            <v>22220197</v>
          </cell>
          <cell r="C159" t="str">
            <v>STICHTING PLASTISCHE CHIRURGIE HET GOOI</v>
          </cell>
          <cell r="D159" t="str">
            <v>22/220197</v>
          </cell>
          <cell r="I159" t="str">
            <v>06/290833</v>
          </cell>
          <cell r="J159" t="str">
            <v>Rivierduinen</v>
          </cell>
        </row>
        <row r="160">
          <cell r="B160">
            <v>6020502</v>
          </cell>
          <cell r="C160" t="str">
            <v>Stichting Katholieke Universiteit h.o.d.n. Radboudumc</v>
          </cell>
          <cell r="D160" t="str">
            <v>06/020502</v>
          </cell>
          <cell r="I160" t="str">
            <v>06/291003</v>
          </cell>
          <cell r="J160" t="str">
            <v>STICHTING G.G.Z. EINDHOVEN EN DE KEMPEN</v>
          </cell>
        </row>
        <row r="161">
          <cell r="B161">
            <v>6010107</v>
          </cell>
          <cell r="C161" t="str">
            <v>MARTINI ZIEKENHUIS</v>
          </cell>
          <cell r="D161" t="str">
            <v>06/010107</v>
          </cell>
          <cell r="I161" t="str">
            <v>06/291013</v>
          </cell>
          <cell r="J161" t="str">
            <v>Stichting GGz Breburg Groep Midden-Brabant</v>
          </cell>
        </row>
        <row r="162">
          <cell r="B162">
            <v>6020602</v>
          </cell>
          <cell r="C162" t="str">
            <v>UNIVERSITAIR MEDISCH CENTRUM UTRECHT</v>
          </cell>
          <cell r="D162" t="str">
            <v>06/020602</v>
          </cell>
          <cell r="I162" t="str">
            <v>06/291016</v>
          </cell>
          <cell r="J162" t="str">
            <v>REINIER VAN ARKEL GROEP</v>
          </cell>
        </row>
        <row r="163">
          <cell r="B163">
            <v>22220213</v>
          </cell>
          <cell r="C163" t="str">
            <v>STICHTING WOMAN'S HEALTH CARE CENTER</v>
          </cell>
          <cell r="D163" t="str">
            <v>22/220213</v>
          </cell>
          <cell r="I163" t="str">
            <v>06/291017</v>
          </cell>
          <cell r="J163" t="str">
            <v>STICHTING GEESTELIJKE GEZONDHEIDSZORG OOST BRABANT</v>
          </cell>
        </row>
        <row r="164">
          <cell r="B164">
            <v>6020602</v>
          </cell>
          <cell r="C164" t="str">
            <v>UNIVERSITAIR MEDISCH CENTRUM UTRECHT</v>
          </cell>
          <cell r="D164" t="str">
            <v>06/020602</v>
          </cell>
          <cell r="I164" t="str">
            <v>06/291019</v>
          </cell>
          <cell r="J164" t="str">
            <v>NOVADIC-KENTRON</v>
          </cell>
        </row>
        <row r="165">
          <cell r="B165">
            <v>6020502</v>
          </cell>
          <cell r="C165" t="str">
            <v>Stichting Katholieke Universiteit h.o.d.n. Radboudumc</v>
          </cell>
          <cell r="D165" t="str">
            <v>06/020502</v>
          </cell>
          <cell r="I165" t="str">
            <v>06/999999</v>
          </cell>
          <cell r="J165" t="str">
            <v>Dummy Ziekenhuizen</v>
          </cell>
        </row>
        <row r="166">
          <cell r="B166">
            <v>6020701</v>
          </cell>
          <cell r="C166" t="str">
            <v>Stichting VUmc</v>
          </cell>
          <cell r="D166" t="str">
            <v>06/020701</v>
          </cell>
          <cell r="I166" t="str">
            <v>18/009304</v>
          </cell>
          <cell r="J166" t="str">
            <v>Dialysecentrum Tergooi B.V.</v>
          </cell>
        </row>
        <row r="167">
          <cell r="B167">
            <v>22220236</v>
          </cell>
          <cell r="C167" t="str">
            <v>STICHTING MEDISCH CENTRUM MIDDEN NEDERLAND</v>
          </cell>
          <cell r="D167" t="str">
            <v>22/220236</v>
          </cell>
          <cell r="I167" t="str">
            <v>18/009306</v>
          </cell>
          <cell r="J167" t="str">
            <v>STICHTING DIANET</v>
          </cell>
        </row>
        <row r="168">
          <cell r="B168">
            <v>22220234</v>
          </cell>
          <cell r="C168" t="str">
            <v>OPTIMAL CARE ROTTERDAM BV</v>
          </cell>
          <cell r="D168" t="str">
            <v>22/220234</v>
          </cell>
          <cell r="I168" t="str">
            <v>19/009326</v>
          </cell>
          <cell r="J168" t="str">
            <v>Pento Audiologisch Centrum Friesland</v>
          </cell>
        </row>
        <row r="169">
          <cell r="B169">
            <v>6020702</v>
          </cell>
          <cell r="C169" t="str">
            <v>ACADEMISCH MEDISCH CENTRUM</v>
          </cell>
          <cell r="D169" t="str">
            <v>06/020702</v>
          </cell>
          <cell r="I169" t="str">
            <v>19/009327</v>
          </cell>
          <cell r="J169" t="str">
            <v>PENTO AUDIOLOGISCH CENTRUM TWENTE</v>
          </cell>
        </row>
        <row r="170">
          <cell r="B170">
            <v>6020702</v>
          </cell>
          <cell r="C170" t="str">
            <v>ACADEMISCH MEDISCH CENTRUM</v>
          </cell>
          <cell r="D170" t="str">
            <v>06/020702</v>
          </cell>
          <cell r="I170" t="str">
            <v>19/009328</v>
          </cell>
          <cell r="J170" t="str">
            <v>Pento Audiologisch Centrum Zwolle</v>
          </cell>
        </row>
        <row r="171">
          <cell r="B171">
            <v>6020702</v>
          </cell>
          <cell r="C171" t="str">
            <v>ACADEMISCH MEDISCH CENTRUM</v>
          </cell>
          <cell r="D171" t="str">
            <v>06/020702</v>
          </cell>
          <cell r="I171" t="str">
            <v>19/009329</v>
          </cell>
          <cell r="J171" t="str">
            <v>Pento Audiologisch Centrum Amersfoort</v>
          </cell>
        </row>
        <row r="172">
          <cell r="B172">
            <v>22220251</v>
          </cell>
          <cell r="C172" t="str">
            <v>DERMAPARK BV</v>
          </cell>
          <cell r="D172" t="str">
            <v>22/220251</v>
          </cell>
          <cell r="I172" t="str">
            <v>19/009331</v>
          </cell>
          <cell r="J172" t="str">
            <v>STICHTING KENTALIS ZORG (AC AMSTERDAM)</v>
          </cell>
        </row>
        <row r="173">
          <cell r="B173">
            <v>6010713</v>
          </cell>
          <cell r="C173" t="str">
            <v>Stichting OLVG</v>
          </cell>
          <cell r="D173" t="str">
            <v>06/010713</v>
          </cell>
          <cell r="I173" t="str">
            <v>19/009332</v>
          </cell>
          <cell r="J173" t="str">
            <v>AUDIOLOGISCH CENTRUM HOLLAND NOORD</v>
          </cell>
        </row>
        <row r="174">
          <cell r="B174">
            <v>22220263</v>
          </cell>
          <cell r="C174" t="str">
            <v>STICHTING MOHS KLINIEKEN</v>
          </cell>
          <cell r="D174" t="str">
            <v>22/220263</v>
          </cell>
          <cell r="I174" t="str">
            <v>19/009334</v>
          </cell>
          <cell r="J174" t="str">
            <v>STICHTING KENTALIS ZORG (AC DEN HAAG)</v>
          </cell>
        </row>
        <row r="175">
          <cell r="B175">
            <v>6020806</v>
          </cell>
          <cell r="C175" t="str">
            <v>ERASMUS MEDISCH CENTRUM</v>
          </cell>
          <cell r="D175" t="str">
            <v>06/020806</v>
          </cell>
          <cell r="I175" t="str">
            <v>19/009335</v>
          </cell>
          <cell r="J175" t="str">
            <v>Stichting Libra Revalidatie &amp; Audiologie (Eindhoven)</v>
          </cell>
        </row>
        <row r="176">
          <cell r="B176">
            <v>6020806</v>
          </cell>
          <cell r="C176" t="str">
            <v>ERASMUS MEDISCH CENTRUM</v>
          </cell>
          <cell r="D176" t="str">
            <v>06/020806</v>
          </cell>
          <cell r="I176" t="str">
            <v>19/009337</v>
          </cell>
          <cell r="J176" t="str">
            <v>Stichting Libra Revalidatie &amp; Audiologie (Tilburg)</v>
          </cell>
        </row>
        <row r="177">
          <cell r="B177">
            <v>34009221</v>
          </cell>
          <cell r="C177" t="str">
            <v>STICHTING GROENE HART DIAGNOSTISCH CENTRUM</v>
          </cell>
          <cell r="D177" t="str">
            <v>34/009221</v>
          </cell>
          <cell r="I177" t="str">
            <v>19/009338</v>
          </cell>
          <cell r="J177" t="str">
            <v>STICHTING ADELANTE ZORG (AC HOENSBROEK)</v>
          </cell>
        </row>
        <row r="178">
          <cell r="B178">
            <v>34009279</v>
          </cell>
          <cell r="C178" t="str">
            <v>STICHTING ATAL-MEDIAL</v>
          </cell>
          <cell r="D178" t="str">
            <v>34/009279</v>
          </cell>
          <cell r="I178" t="str">
            <v>19/009349</v>
          </cell>
          <cell r="J178" t="str">
            <v>STICHTING KENTALIS ZORG (AC SINT-MICHIELSGESTEL)</v>
          </cell>
        </row>
        <row r="179">
          <cell r="B179">
            <v>6021101</v>
          </cell>
          <cell r="C179" t="str">
            <v>ACADEMISCH ZIEKENHUIS MAASTRICHT</v>
          </cell>
          <cell r="D179" t="str">
            <v>06/021101</v>
          </cell>
          <cell r="I179" t="str">
            <v>19/009351</v>
          </cell>
          <cell r="J179" t="str">
            <v>Stichting Zorg Koninklijke Auris Groep</v>
          </cell>
        </row>
        <row r="180">
          <cell r="B180">
            <v>6010748</v>
          </cell>
          <cell r="C180" t="str">
            <v>MC Slotervaart</v>
          </cell>
          <cell r="D180" t="str">
            <v>06/010748</v>
          </cell>
          <cell r="I180" t="str">
            <v>19/009352</v>
          </cell>
          <cell r="J180" t="str">
            <v>Pento Audiologisch Centrum Drenthe</v>
          </cell>
        </row>
        <row r="181">
          <cell r="B181">
            <v>6010209</v>
          </cell>
          <cell r="C181" t="str">
            <v>ANTONIUS ZIEKENHUIS</v>
          </cell>
          <cell r="D181" t="str">
            <v>06/010209</v>
          </cell>
          <cell r="I181" t="str">
            <v>19/009353</v>
          </cell>
          <cell r="J181" t="str">
            <v>STICHTING KENTALIS ZORG (AC ARNHEM)</v>
          </cell>
        </row>
        <row r="182">
          <cell r="B182">
            <v>6030705</v>
          </cell>
          <cell r="C182" t="str">
            <v>STICHTING MC ASTMACENTRUM</v>
          </cell>
          <cell r="D182" t="str">
            <v>06/030705</v>
          </cell>
          <cell r="I182" t="str">
            <v>19/009354</v>
          </cell>
          <cell r="J182" t="str">
            <v>STICHTING ADELANTE ZORG (AC VENLO)</v>
          </cell>
        </row>
        <row r="183">
          <cell r="B183">
            <v>6021101</v>
          </cell>
          <cell r="C183" t="str">
            <v>ACADEMISCH ZIEKENHUIS MAASTRICHT</v>
          </cell>
          <cell r="D183" t="str">
            <v>06/021101</v>
          </cell>
          <cell r="I183" t="str">
            <v>19/009355</v>
          </cell>
          <cell r="J183" t="str">
            <v>AC HILVERSUM</v>
          </cell>
        </row>
        <row r="184">
          <cell r="B184">
            <v>6080801</v>
          </cell>
          <cell r="C184" t="str">
            <v>PRINSES MAXIMA CENTRUM VOOR KINDERONCOLOGIE B.V.</v>
          </cell>
          <cell r="D184" t="str">
            <v>06/080801</v>
          </cell>
          <cell r="I184" t="str">
            <v>19/009356</v>
          </cell>
          <cell r="J184" t="str">
            <v>Pento Audiologisch Centrum Apeldoorn</v>
          </cell>
        </row>
        <row r="185">
          <cell r="B185">
            <v>6010752</v>
          </cell>
          <cell r="C185" t="str">
            <v>Stichting Dijklander Ziekenhuis</v>
          </cell>
          <cell r="D185" t="str">
            <v>06/010752</v>
          </cell>
          <cell r="I185" t="str">
            <v>19/009357</v>
          </cell>
          <cell r="J185" t="str">
            <v>STICHTING AUDIOLOGISCH CENTRUM UTRECHT</v>
          </cell>
        </row>
        <row r="186">
          <cell r="B186">
            <v>6010755</v>
          </cell>
          <cell r="C186" t="str">
            <v>RODE KRUIS ZIEKENHUIS</v>
          </cell>
          <cell r="D186" t="str">
            <v>06/010755</v>
          </cell>
          <cell r="I186" t="str">
            <v>19/190000</v>
          </cell>
          <cell r="J186" t="str">
            <v>Pento Audiologisch Centrum Utrecht</v>
          </cell>
        </row>
        <row r="187">
          <cell r="B187">
            <v>6010754</v>
          </cell>
          <cell r="C187" t="str">
            <v>Stichting Spaarne Gasthuis</v>
          </cell>
          <cell r="D187" t="str">
            <v>06/010754</v>
          </cell>
          <cell r="I187" t="str">
            <v>20/000985</v>
          </cell>
          <cell r="J187" t="str">
            <v>RADIOTHERAPEUTISCH INSTITUUT FRIESLAND</v>
          </cell>
        </row>
        <row r="188">
          <cell r="B188">
            <v>6161005</v>
          </cell>
          <cell r="C188" t="str">
            <v>REVALIDATIECENTRUM TOLBRUG</v>
          </cell>
          <cell r="D188" t="str">
            <v>06/161005</v>
          </cell>
          <cell r="I188" t="str">
            <v>20/000988</v>
          </cell>
          <cell r="J188" t="str">
            <v>Stichting Zuidwest Radiotherapeutisch Instituut</v>
          </cell>
        </row>
        <row r="189">
          <cell r="B189">
            <v>6010209</v>
          </cell>
          <cell r="C189" t="str">
            <v>ANTONIUS ZIEKENHUIS</v>
          </cell>
          <cell r="D189" t="str">
            <v>06/010209</v>
          </cell>
          <cell r="I189" t="str">
            <v>20/000989</v>
          </cell>
          <cell r="J189" t="str">
            <v>Stichting Dr. Bernard Verbeeten Instituut</v>
          </cell>
        </row>
        <row r="190">
          <cell r="B190">
            <v>22220404</v>
          </cell>
          <cell r="C190" t="str">
            <v>STICHTING OOGARTSENPRAKTIJK DELFLAND</v>
          </cell>
          <cell r="D190" t="str">
            <v>22/220404</v>
          </cell>
          <cell r="I190" t="str">
            <v>20/000990</v>
          </cell>
          <cell r="J190" t="str">
            <v>MAASTRO CLINIC</v>
          </cell>
        </row>
        <row r="191">
          <cell r="B191">
            <v>6010755</v>
          </cell>
          <cell r="C191" t="str">
            <v>RODE KRUIS ZIEKENHUIS</v>
          </cell>
          <cell r="D191" t="str">
            <v>06/010755</v>
          </cell>
          <cell r="I191" t="str">
            <v>20/000991</v>
          </cell>
          <cell r="J191" t="str">
            <v>STICHTING RADIOTHERAPIE GROEP</v>
          </cell>
        </row>
        <row r="192">
          <cell r="B192">
            <v>22220446</v>
          </cell>
          <cell r="C192" t="str">
            <v>STICHTING ANTONIUS HYPERCARE</v>
          </cell>
          <cell r="D192" t="str">
            <v>22/220446</v>
          </cell>
          <cell r="I192" t="str">
            <v>20/200000</v>
          </cell>
          <cell r="J192" t="str">
            <v>Maastro Protonentherapie B.V.</v>
          </cell>
        </row>
        <row r="193">
          <cell r="B193">
            <v>6010805</v>
          </cell>
          <cell r="C193" t="str">
            <v>HET VAN WEEL-BETHESDA ZIEKENHUIS</v>
          </cell>
          <cell r="D193" t="str">
            <v>06/010805</v>
          </cell>
          <cell r="I193" t="str">
            <v>22/220003</v>
          </cell>
          <cell r="J193" t="str">
            <v>ST. DERMATOLOGIE PRAKTIJK EENDENBURG/NANNINGA</v>
          </cell>
        </row>
        <row r="194">
          <cell r="B194">
            <v>6010417</v>
          </cell>
          <cell r="C194" t="str">
            <v>STICHTING DEVENTER ZIEKENHUIS</v>
          </cell>
          <cell r="D194" t="str">
            <v>06/010417</v>
          </cell>
          <cell r="I194" t="str">
            <v>22/220004</v>
          </cell>
          <cell r="J194" t="str">
            <v>ST. OOGHEELKUNDIG MEDISCH CENTRUM AMSTERDAM</v>
          </cell>
        </row>
        <row r="195">
          <cell r="B195">
            <v>22220501</v>
          </cell>
          <cell r="C195" t="str">
            <v>STICHTING HEARTS4PEOPLE</v>
          </cell>
          <cell r="D195" t="str">
            <v>22/220501</v>
          </cell>
          <cell r="I195" t="str">
            <v>22/220006</v>
          </cell>
          <cell r="J195" t="str">
            <v>STICHTING DCA (DC Klinieken Tesselschade)</v>
          </cell>
        </row>
        <row r="196">
          <cell r="B196">
            <v>6010831</v>
          </cell>
          <cell r="C196" t="str">
            <v>STICHTING PROTESTANTS CHRISTELIJK ZIEKENHUIS IKAZIA</v>
          </cell>
          <cell r="D196" t="str">
            <v>06/010831</v>
          </cell>
          <cell r="I196" t="str">
            <v>22/220007</v>
          </cell>
          <cell r="J196" t="str">
            <v>STICHTING DCA (DC Klinieken) (DELAIRESSE)</v>
          </cell>
        </row>
        <row r="197">
          <cell r="B197">
            <v>6010417</v>
          </cell>
          <cell r="C197" t="str">
            <v>STICHTING DEVENTER ZIEKENHUIS</v>
          </cell>
          <cell r="D197" t="str">
            <v>06/010417</v>
          </cell>
          <cell r="I197" t="str">
            <v>22/220008</v>
          </cell>
          <cell r="J197" t="str">
            <v>STICHTING CENTRUM OOSTERWAL</v>
          </cell>
        </row>
        <row r="198">
          <cell r="B198">
            <v>6010848</v>
          </cell>
          <cell r="C198" t="str">
            <v>Rivas Zorggroep- Beatrixziekenhuis</v>
          </cell>
          <cell r="D198" t="str">
            <v>06/010848</v>
          </cell>
          <cell r="I198" t="str">
            <v>22/220010</v>
          </cell>
          <cell r="J198" t="str">
            <v>STICHTING BRAAM KLINIEK ASSEN</v>
          </cell>
        </row>
        <row r="199">
          <cell r="B199">
            <v>6010848</v>
          </cell>
          <cell r="C199" t="str">
            <v>Rivas Zorggroep- Beatrixziekenhuis</v>
          </cell>
          <cell r="D199" t="str">
            <v>06/010848</v>
          </cell>
          <cell r="I199" t="str">
            <v>22/220012</v>
          </cell>
          <cell r="J199" t="str">
            <v>BERGMAN MEDICAL CARE BV</v>
          </cell>
        </row>
        <row r="200">
          <cell r="B200">
            <v>6010852</v>
          </cell>
          <cell r="C200" t="str">
            <v>IJSSELLAND ZIEKENHUIS</v>
          </cell>
          <cell r="D200" t="str">
            <v>06/010852</v>
          </cell>
          <cell r="I200" t="str">
            <v>22/220019</v>
          </cell>
          <cell r="J200" t="str">
            <v>ST. PSORIASISDAGBEHANDELINGSCENTRUM MIDDEN-NEDERLAND</v>
          </cell>
        </row>
        <row r="201">
          <cell r="B201">
            <v>6010850</v>
          </cell>
          <cell r="C201" t="str">
            <v>Stichting LangeLand Ziekenhuis</v>
          </cell>
          <cell r="D201" t="str">
            <v>06/010850</v>
          </cell>
          <cell r="I201" t="str">
            <v>22/220020</v>
          </cell>
          <cell r="J201" t="str">
            <v>RoessinghMedinello B.V.</v>
          </cell>
        </row>
        <row r="202">
          <cell r="B202">
            <v>6010419</v>
          </cell>
          <cell r="C202" t="str">
            <v>MEDISCH SPECTRUM TWENTE</v>
          </cell>
          <cell r="D202" t="str">
            <v>06/010419</v>
          </cell>
          <cell r="I202" t="str">
            <v>22/220023</v>
          </cell>
          <cell r="J202" t="str">
            <v>OMC NOORD BV</v>
          </cell>
        </row>
        <row r="203">
          <cell r="B203">
            <v>6010852</v>
          </cell>
          <cell r="C203" t="str">
            <v>IJSSELLAND ZIEKENHUIS</v>
          </cell>
          <cell r="D203" t="str">
            <v>06/010852</v>
          </cell>
          <cell r="I203" t="str">
            <v>22/220025</v>
          </cell>
          <cell r="J203" t="str">
            <v>INSTITUUT VOOR HYPERBARE GENEESKUNDE B.V. - HOOGEVEEN</v>
          </cell>
        </row>
        <row r="204">
          <cell r="B204">
            <v>6010855</v>
          </cell>
          <cell r="C204" t="str">
            <v>GROENE HART ZIEKENHUIS</v>
          </cell>
          <cell r="D204" t="str">
            <v>06/010855</v>
          </cell>
          <cell r="I204" t="str">
            <v>22/220026</v>
          </cell>
          <cell r="J204" t="str">
            <v>Stichting Annadal Kliniek</v>
          </cell>
        </row>
        <row r="205">
          <cell r="B205">
            <v>6010857</v>
          </cell>
          <cell r="C205" t="str">
            <v>Stichting Reinier de Graaf Groep</v>
          </cell>
          <cell r="D205" t="str">
            <v>06/010857</v>
          </cell>
          <cell r="I205" t="str">
            <v>22/220029</v>
          </cell>
          <cell r="J205" t="str">
            <v>MEDINOVA KLINIEK KLEIN ROSENDAEL</v>
          </cell>
        </row>
        <row r="206">
          <cell r="B206">
            <v>6010509</v>
          </cell>
          <cell r="C206" t="str">
            <v>SLINGELANDZIEKENHUIS</v>
          </cell>
          <cell r="D206" t="str">
            <v>06/010509</v>
          </cell>
          <cell r="I206" t="str">
            <v>22/220030</v>
          </cell>
          <cell r="J206" t="str">
            <v>MEDINOVA KLINIEK ZESTIENHOVEN</v>
          </cell>
        </row>
        <row r="207">
          <cell r="B207">
            <v>6010509</v>
          </cell>
          <cell r="C207" t="str">
            <v>SLINGELANDZIEKENHUIS</v>
          </cell>
          <cell r="D207" t="str">
            <v>06/010509</v>
          </cell>
          <cell r="I207" t="str">
            <v>22/220031</v>
          </cell>
          <cell r="J207" t="str">
            <v>ST. POLIKLINIEK DE BLAAK</v>
          </cell>
        </row>
        <row r="208">
          <cell r="B208">
            <v>6010861</v>
          </cell>
          <cell r="C208" t="str">
            <v>MAASSTAD ZIEKENHUIS</v>
          </cell>
          <cell r="D208" t="str">
            <v>06/010861</v>
          </cell>
          <cell r="I208" t="str">
            <v>22/220032</v>
          </cell>
          <cell r="J208" t="str">
            <v>ST. BEVORDERING ONTWIK. DERMATOLOGIE/VENEROLOGIE/FLEBOLOGIE</v>
          </cell>
        </row>
        <row r="209">
          <cell r="B209">
            <v>6010861</v>
          </cell>
          <cell r="C209" t="str">
            <v>MAASSTAD ZIEKENHUIS</v>
          </cell>
          <cell r="D209" t="str">
            <v>06/010861</v>
          </cell>
          <cell r="I209" t="str">
            <v>22/220033</v>
          </cell>
          <cell r="J209" t="str">
            <v>OOGHEELKUNDE RIJSWIJK</v>
          </cell>
        </row>
        <row r="210">
          <cell r="B210">
            <v>6010862</v>
          </cell>
          <cell r="C210" t="str">
            <v>HAGAZIEKENHUIS</v>
          </cell>
          <cell r="D210" t="str">
            <v>06/010862</v>
          </cell>
          <cell r="I210" t="str">
            <v>22/220034</v>
          </cell>
          <cell r="J210" t="str">
            <v>VISIE, CENTRUM VOOR OOGHEELKUNDE</v>
          </cell>
        </row>
        <row r="211">
          <cell r="B211">
            <v>6010862</v>
          </cell>
          <cell r="C211" t="str">
            <v>HAGAZIEKENHUIS</v>
          </cell>
          <cell r="D211" t="str">
            <v>06/010862</v>
          </cell>
          <cell r="I211" t="str">
            <v>22/220042</v>
          </cell>
          <cell r="J211" t="str">
            <v>ST. CARDIOLOGIE GEERVLIET</v>
          </cell>
        </row>
        <row r="212">
          <cell r="B212">
            <v>6010518</v>
          </cell>
          <cell r="C212" t="str">
            <v>CANISIUS-WILHELMINA ZIEKENHUIS</v>
          </cell>
          <cell r="D212" t="str">
            <v>06/010518</v>
          </cell>
          <cell r="I212" t="str">
            <v>22/220043</v>
          </cell>
          <cell r="J212" t="str">
            <v>Annatommie mc - centra voor orthopedie B.V.</v>
          </cell>
        </row>
        <row r="213">
          <cell r="B213">
            <v>6010518</v>
          </cell>
          <cell r="C213" t="str">
            <v>CANISIUS-WILHELMINA ZIEKENHUIS</v>
          </cell>
          <cell r="D213" t="str">
            <v>06/010518</v>
          </cell>
          <cell r="I213" t="str">
            <v>22/220045</v>
          </cell>
          <cell r="J213" t="str">
            <v>KNO HET GOOI EN OMSTREKEN</v>
          </cell>
        </row>
        <row r="214">
          <cell r="B214">
            <v>6010865</v>
          </cell>
          <cell r="C214" t="str">
            <v>STICHTING ALRIJNE ZORGGROEP</v>
          </cell>
          <cell r="D214" t="str">
            <v>06/010865</v>
          </cell>
          <cell r="I214" t="str">
            <v>22/220048</v>
          </cell>
          <cell r="J214" t="str">
            <v>STICHTING DCB ECHOGRAFIEPRAKTIJK "TWENTE CENTRUM"</v>
          </cell>
        </row>
        <row r="215">
          <cell r="B215">
            <v>6010865</v>
          </cell>
          <cell r="C215" t="str">
            <v>STICHTING ALRIJNE ZORGGROEP</v>
          </cell>
          <cell r="D215" t="str">
            <v>06/010865</v>
          </cell>
          <cell r="I215" t="str">
            <v>22/220049</v>
          </cell>
          <cell r="J215" t="str">
            <v>Huidkliniek Wang</v>
          </cell>
        </row>
        <row r="216">
          <cell r="B216">
            <v>6010866</v>
          </cell>
          <cell r="C216" t="str">
            <v>Stichting Haaglanden Medisch Centrum</v>
          </cell>
          <cell r="D216" t="str">
            <v>06/010866</v>
          </cell>
          <cell r="I216" t="str">
            <v>22/220057</v>
          </cell>
          <cell r="J216" t="str">
            <v>STICHTING MELLES HOORNVLIESKLINIEK ROTTERDAM</v>
          </cell>
        </row>
        <row r="217">
          <cell r="B217">
            <v>6010866</v>
          </cell>
          <cell r="C217" t="str">
            <v>Stichting Haaglanden Medisch Centrum</v>
          </cell>
          <cell r="D217" t="str">
            <v>06/010866</v>
          </cell>
          <cell r="I217" t="str">
            <v>22/220059</v>
          </cell>
          <cell r="J217" t="str">
            <v>INSTITUUT VOOR HYPERBARE GENEESKUNDE B.V. - ROTTERDAM</v>
          </cell>
        </row>
        <row r="218">
          <cell r="B218">
            <v>6010518</v>
          </cell>
          <cell r="C218" t="str">
            <v>CANISIUS-WILHELMINA ZIEKENHUIS</v>
          </cell>
          <cell r="D218" t="str">
            <v>06/010518</v>
          </cell>
          <cell r="I218" t="str">
            <v>22/220061</v>
          </cell>
          <cell r="J218" t="str">
            <v>STICHTING VIACURA</v>
          </cell>
        </row>
        <row r="219">
          <cell r="B219">
            <v>6010901</v>
          </cell>
          <cell r="C219" t="str">
            <v>Admiraal De Ruyter Ziekenhuis B.V.</v>
          </cell>
          <cell r="D219" t="str">
            <v>06/010901</v>
          </cell>
          <cell r="I219" t="str">
            <v>22/220062</v>
          </cell>
          <cell r="J219" t="str">
            <v>STICHTING ZORGSERVICES TWENTE</v>
          </cell>
        </row>
        <row r="220">
          <cell r="B220">
            <v>18009304</v>
          </cell>
          <cell r="C220" t="str">
            <v>DIALYSECENTRUM HET GOOI</v>
          </cell>
          <cell r="D220" t="str">
            <v>18/009304</v>
          </cell>
          <cell r="I220" t="str">
            <v>22/220067</v>
          </cell>
          <cell r="J220" t="str">
            <v>STICHTING RUGPOLI</v>
          </cell>
        </row>
        <row r="221">
          <cell r="B221">
            <v>18009306</v>
          </cell>
          <cell r="C221" t="str">
            <v>STICHTING DIANET</v>
          </cell>
          <cell r="D221" t="str">
            <v>18/009306</v>
          </cell>
          <cell r="I221" t="str">
            <v>22/220069</v>
          </cell>
          <cell r="J221" t="str">
            <v>Stichting Elyse Klinieken</v>
          </cell>
        </row>
        <row r="222">
          <cell r="B222">
            <v>6010901</v>
          </cell>
          <cell r="C222" t="str">
            <v>Admiraal De Ruyter Ziekenhuis B.V.</v>
          </cell>
          <cell r="D222" t="str">
            <v>06/010901</v>
          </cell>
          <cell r="I222" t="str">
            <v>22/220070</v>
          </cell>
          <cell r="J222" t="str">
            <v>Stichting MRI Diagnostiek</v>
          </cell>
        </row>
        <row r="223">
          <cell r="B223">
            <v>6010901</v>
          </cell>
          <cell r="C223" t="str">
            <v>Admiraal De Ruyter Ziekenhuis B.V.</v>
          </cell>
          <cell r="D223" t="str">
            <v>06/010901</v>
          </cell>
          <cell r="I223" t="str">
            <v>22/220072</v>
          </cell>
          <cell r="J223" t="str">
            <v>ZBC MultiCare B.V.</v>
          </cell>
        </row>
        <row r="224">
          <cell r="B224">
            <v>6010520</v>
          </cell>
          <cell r="C224" t="str">
            <v>ZIEKENHUIS RIVIERENLAND</v>
          </cell>
          <cell r="D224" t="str">
            <v>06/010520</v>
          </cell>
          <cell r="I224" t="str">
            <v>22/220075</v>
          </cell>
          <cell r="J224" t="str">
            <v>STICHTING ZORGGROEP ZONNESTRAAL</v>
          </cell>
        </row>
        <row r="225">
          <cell r="B225">
            <v>6010867</v>
          </cell>
          <cell r="C225" t="str">
            <v>Franciscus Gasthuis (Vlietland Groep)</v>
          </cell>
          <cell r="D225" t="str">
            <v>06/010867</v>
          </cell>
          <cell r="I225" t="str">
            <v>22/220077</v>
          </cell>
          <cell r="J225" t="str">
            <v>MAURITSKLINIEKEN B.V. (DEN HAAG-Mauritskade)</v>
          </cell>
        </row>
        <row r="226">
          <cell r="B226">
            <v>6010901</v>
          </cell>
          <cell r="C226" t="str">
            <v>Admiraal De Ruyter Ziekenhuis B.V.</v>
          </cell>
          <cell r="D226" t="str">
            <v>06/010901</v>
          </cell>
          <cell r="I226" t="str">
            <v>22/220078</v>
          </cell>
          <cell r="J226" t="str">
            <v>STICHTING OOGZORG OPTICUS</v>
          </cell>
        </row>
        <row r="227">
          <cell r="B227">
            <v>6010530</v>
          </cell>
          <cell r="C227" t="str">
            <v>STREEKZIEKENHUIS KONINGIN BEATRIX</v>
          </cell>
          <cell r="D227" t="str">
            <v>06/010530</v>
          </cell>
          <cell r="I227" t="str">
            <v>22/220079</v>
          </cell>
          <cell r="J227" t="str">
            <v>STICHTING KLINIEK LANGE VOORHOUT</v>
          </cell>
        </row>
        <row r="228">
          <cell r="B228">
            <v>22220771</v>
          </cell>
          <cell r="C228" t="str">
            <v>STICHTING DERMAZUID</v>
          </cell>
          <cell r="D228" t="str">
            <v>22/220771</v>
          </cell>
          <cell r="I228" t="str">
            <v>22/220080</v>
          </cell>
          <cell r="J228" t="str">
            <v>STICHTING VIASANA</v>
          </cell>
        </row>
        <row r="229">
          <cell r="B229">
            <v>6010533</v>
          </cell>
          <cell r="C229" t="str">
            <v>ZIEKENHUIS ST. JANSDAL</v>
          </cell>
          <cell r="D229" t="str">
            <v>06/010533</v>
          </cell>
          <cell r="I229" t="str">
            <v>22/220083</v>
          </cell>
          <cell r="J229" t="str">
            <v>Stichting Andros Clinics</v>
          </cell>
        </row>
        <row r="230">
          <cell r="B230">
            <v>6011009</v>
          </cell>
          <cell r="C230" t="str">
            <v>CATHARINA-ZIEKENHUIS</v>
          </cell>
          <cell r="D230" t="str">
            <v>06/011009</v>
          </cell>
          <cell r="I230" t="str">
            <v>22/220087</v>
          </cell>
          <cell r="J230" t="str">
            <v>HIN Zorg B.V.</v>
          </cell>
        </row>
        <row r="231">
          <cell r="B231">
            <v>22220779</v>
          </cell>
          <cell r="C231" t="str">
            <v>Berne Kliniek</v>
          </cell>
          <cell r="D231" t="str">
            <v>22/220779</v>
          </cell>
          <cell r="I231" t="str">
            <v>22/220089</v>
          </cell>
          <cell r="J231" t="str">
            <v>STICHTING DCA (DC Klinieken) (DEN HAAG)</v>
          </cell>
        </row>
        <row r="232">
          <cell r="B232">
            <v>6010533</v>
          </cell>
          <cell r="C232" t="str">
            <v>ZIEKENHUIS ST. JANSDAL</v>
          </cell>
          <cell r="D232" t="str">
            <v>06/010533</v>
          </cell>
          <cell r="I232" t="str">
            <v>22/220091</v>
          </cell>
          <cell r="J232" t="str">
            <v>STICHTING VITALYS</v>
          </cell>
        </row>
        <row r="233">
          <cell r="B233">
            <v>6011009</v>
          </cell>
          <cell r="C233" t="str">
            <v>CATHARINA-ZIEKENHUIS</v>
          </cell>
          <cell r="D233" t="str">
            <v>06/011009</v>
          </cell>
          <cell r="I233" t="str">
            <v>22/220094</v>
          </cell>
          <cell r="J233" t="str">
            <v>STICHTING ZBC DE TERP</v>
          </cell>
        </row>
        <row r="234">
          <cell r="B234">
            <v>22220010</v>
          </cell>
          <cell r="C234" t="str">
            <v>STICHTING BRAAM KLINIEK ASSEN</v>
          </cell>
          <cell r="D234" t="str">
            <v>22/220010</v>
          </cell>
          <cell r="I234" t="str">
            <v>22/220097</v>
          </cell>
          <cell r="J234" t="str">
            <v>MEDISCH CENTRUM KINDERWENS B.V.</v>
          </cell>
        </row>
        <row r="235">
          <cell r="B235">
            <v>22220008</v>
          </cell>
          <cell r="C235" t="str">
            <v>STICHTING CENTRUM OOSTERWAL</v>
          </cell>
          <cell r="D235" t="str">
            <v>22/220008</v>
          </cell>
          <cell r="I235" t="str">
            <v>22/220102</v>
          </cell>
          <cell r="J235" t="str">
            <v>Stichting MCD Behandelcentrum</v>
          </cell>
        </row>
        <row r="236">
          <cell r="B236">
            <v>6010301</v>
          </cell>
          <cell r="C236" t="str">
            <v>WILHELMINA ZIEKENHUIS</v>
          </cell>
          <cell r="D236" t="str">
            <v>06/010301</v>
          </cell>
          <cell r="I236" t="str">
            <v>22/220105</v>
          </cell>
          <cell r="J236" t="str">
            <v>STICHTING MCD BEHANDELCENTRUM (ASSEN)</v>
          </cell>
        </row>
        <row r="237">
          <cell r="B237">
            <v>22220012</v>
          </cell>
          <cell r="C237" t="str">
            <v>BERGMAN MEDICAL CARE BV</v>
          </cell>
          <cell r="D237" t="str">
            <v>22/220012</v>
          </cell>
          <cell r="I237" t="str">
            <v>22/220106</v>
          </cell>
          <cell r="J237" t="str">
            <v>KEIZER KLINIEK (ASSEN/VOORSCHOTEN/DEN HAAG)</v>
          </cell>
        </row>
        <row r="238">
          <cell r="B238">
            <v>6010534</v>
          </cell>
          <cell r="C238" t="str">
            <v>Ziekenhuis Gelderse Vallei</v>
          </cell>
          <cell r="D238" t="str">
            <v>06/010534</v>
          </cell>
          <cell r="I238" t="str">
            <v>22/220109</v>
          </cell>
          <cell r="J238" t="str">
            <v>Stichting Dr. Kolbach Kliniek</v>
          </cell>
        </row>
        <row r="239">
          <cell r="B239">
            <v>22220841</v>
          </cell>
          <cell r="C239" t="str">
            <v>STICHTING SANDSTEP KLINIEKEN</v>
          </cell>
          <cell r="D239" t="str">
            <v>22/220841</v>
          </cell>
          <cell r="I239" t="str">
            <v>22/220111</v>
          </cell>
          <cell r="J239" t="str">
            <v>Stichting Professor Hennemann Kliniek</v>
          </cell>
        </row>
        <row r="240">
          <cell r="B240">
            <v>22220019</v>
          </cell>
          <cell r="C240" t="str">
            <v>ST. PSORIASISDAGBEHANDELINGSCENTRUM MIDDEN-NEDERLAND</v>
          </cell>
          <cell r="D240" t="str">
            <v>22/220019</v>
          </cell>
          <cell r="I240" t="str">
            <v>22/220116</v>
          </cell>
          <cell r="J240" t="str">
            <v>Stolmed Oogklinieken B.V.</v>
          </cell>
        </row>
        <row r="241">
          <cell r="B241">
            <v>22220033</v>
          </cell>
          <cell r="C241" t="str">
            <v>OOGHEELKUNDE RIJSWIJK</v>
          </cell>
          <cell r="D241" t="str">
            <v>22/220033</v>
          </cell>
          <cell r="I241" t="str">
            <v>22/220117</v>
          </cell>
          <cell r="J241" t="str">
            <v>STICHTING CARDIOLOGIE HEELSUM</v>
          </cell>
        </row>
        <row r="242">
          <cell r="B242">
            <v>22220435</v>
          </cell>
          <cell r="C242" t="str">
            <v>DIALYSECENTRUM RAVENSTEIN BV</v>
          </cell>
          <cell r="D242" t="str">
            <v>22/220435</v>
          </cell>
          <cell r="I242" t="str">
            <v>22/220121</v>
          </cell>
          <cell r="J242" t="str">
            <v>MAURITSKLINIEKEN B.V. (UTRECHT)</v>
          </cell>
        </row>
        <row r="243">
          <cell r="B243">
            <v>22220042</v>
          </cell>
          <cell r="C243" t="str">
            <v>ST. CARDIOLOGIE GEERVLIET</v>
          </cell>
          <cell r="D243" t="str">
            <v>22/220042</v>
          </cell>
          <cell r="I243" t="str">
            <v>22/220126</v>
          </cell>
          <cell r="J243" t="str">
            <v>ZBC Eyescan B.V.</v>
          </cell>
        </row>
        <row r="244">
          <cell r="B244">
            <v>6010534</v>
          </cell>
          <cell r="C244" t="str">
            <v>Ziekenhuis Gelderse Vallei</v>
          </cell>
          <cell r="D244" t="str">
            <v>06/010534</v>
          </cell>
          <cell r="I244" t="str">
            <v>22/220129</v>
          </cell>
          <cell r="J244" t="str">
            <v>STICHTING DCA (DC Klinieken) (MAASTRICHT)</v>
          </cell>
        </row>
        <row r="245">
          <cell r="B245">
            <v>22220026</v>
          </cell>
          <cell r="C245" t="str">
            <v>Stichting Annadal Kliniek</v>
          </cell>
          <cell r="D245" t="str">
            <v>22/220026</v>
          </cell>
          <cell r="I245" t="str">
            <v>22/220132</v>
          </cell>
          <cell r="J245" t="str">
            <v>STICHTING GEZICHT NOORD BRABANT</v>
          </cell>
        </row>
        <row r="246">
          <cell r="B246">
            <v>22220031</v>
          </cell>
          <cell r="C246" t="str">
            <v>ST. POLIKLINIEK DE BLAAK</v>
          </cell>
          <cell r="D246" t="str">
            <v>22/220031</v>
          </cell>
          <cell r="I246" t="str">
            <v>22/220134</v>
          </cell>
          <cell r="J246" t="str">
            <v>MAURITSKLINIEKEN B.V. (NIJMEGEN)</v>
          </cell>
        </row>
        <row r="247">
          <cell r="B247">
            <v>6281101</v>
          </cell>
          <cell r="C247" t="str">
            <v>CIRO+ B.V. (Academisch Slaapcentrum Ciro+)</v>
          </cell>
          <cell r="D247" t="str">
            <v>06/281101</v>
          </cell>
          <cell r="I247" t="str">
            <v>22/220135</v>
          </cell>
          <cell r="J247" t="str">
            <v>STICHTING EXTRAMURALE MONDZORG</v>
          </cell>
        </row>
        <row r="248">
          <cell r="B248">
            <v>6011033</v>
          </cell>
          <cell r="C248" t="str">
            <v>AMPHIA ZIEKENHUIS</v>
          </cell>
          <cell r="D248" t="str">
            <v>06/011033</v>
          </cell>
          <cell r="I248" t="str">
            <v>22/220139</v>
          </cell>
          <cell r="J248" t="str">
            <v>STICHTING TRANSPAARNE</v>
          </cell>
        </row>
        <row r="249">
          <cell r="B249">
            <v>6011033</v>
          </cell>
          <cell r="C249" t="str">
            <v>AMPHIA ZIEKENHUIS</v>
          </cell>
          <cell r="D249" t="str">
            <v>06/011033</v>
          </cell>
          <cell r="I249" t="str">
            <v>22/220140</v>
          </cell>
          <cell r="J249" t="str">
            <v>KSYOS EXPERTISE CENTRUM B.V.</v>
          </cell>
        </row>
        <row r="250">
          <cell r="B250">
            <v>6010534</v>
          </cell>
          <cell r="C250" t="str">
            <v>Ziekenhuis Gelderse Vallei</v>
          </cell>
          <cell r="D250" t="str">
            <v>06/010534</v>
          </cell>
          <cell r="I250" t="str">
            <v>22/220142</v>
          </cell>
          <cell r="J250" t="str">
            <v>STICHTING CARDIOLOGIE CENTRA NEDERLAND</v>
          </cell>
        </row>
        <row r="251">
          <cell r="B251">
            <v>6280501</v>
          </cell>
          <cell r="C251" t="str">
            <v>SINT MAARTENSKLINIEK</v>
          </cell>
          <cell r="D251" t="str">
            <v>06/280501</v>
          </cell>
          <cell r="I251" t="str">
            <v>22/220144</v>
          </cell>
          <cell r="J251" t="str">
            <v>DIABETER NEDERLAND B.V.</v>
          </cell>
        </row>
        <row r="252">
          <cell r="B252">
            <v>6010535</v>
          </cell>
          <cell r="C252" t="str">
            <v>STICHTING ZIEKENHUIS RIJNSTATE/VELP</v>
          </cell>
          <cell r="D252" t="str">
            <v>06/010535</v>
          </cell>
          <cell r="I252" t="str">
            <v>22/220145</v>
          </cell>
          <cell r="J252" t="str">
            <v>Stichting TCCN</v>
          </cell>
        </row>
        <row r="253">
          <cell r="B253">
            <v>22220067</v>
          </cell>
          <cell r="C253" t="str">
            <v>STICHTING RUGPOLI</v>
          </cell>
          <cell r="D253" t="str">
            <v>22/220067</v>
          </cell>
          <cell r="I253" t="str">
            <v>22/220146</v>
          </cell>
          <cell r="J253" t="str">
            <v>STICHTING CASA MEDICAL</v>
          </cell>
        </row>
        <row r="254">
          <cell r="B254">
            <v>6011035</v>
          </cell>
          <cell r="C254" t="str">
            <v>MAXIMA MEDISCH CENTRUM</v>
          </cell>
          <cell r="D254" t="str">
            <v>06/011035</v>
          </cell>
          <cell r="I254" t="str">
            <v>22/220149</v>
          </cell>
          <cell r="J254" t="str">
            <v>STICHTING ZBC FEM-POLI</v>
          </cell>
        </row>
        <row r="255">
          <cell r="B255">
            <v>22220070</v>
          </cell>
          <cell r="C255" t="str">
            <v>Stichting MRI Diagnostiek</v>
          </cell>
          <cell r="D255" t="str">
            <v>22/220070</v>
          </cell>
          <cell r="I255" t="str">
            <v>22/220152</v>
          </cell>
          <cell r="J255" t="str">
            <v>STICHTING CLINIX</v>
          </cell>
        </row>
        <row r="256">
          <cell r="B256">
            <v>6010535</v>
          </cell>
          <cell r="C256" t="str">
            <v>STICHTING ZIEKENHUIS RIJNSTATE/VELP</v>
          </cell>
          <cell r="D256" t="str">
            <v>06/010535</v>
          </cell>
          <cell r="I256" t="str">
            <v>22/220155</v>
          </cell>
          <cell r="J256" t="str">
            <v>STICHTING DR KUYPERS KLINIEK</v>
          </cell>
        </row>
        <row r="257">
          <cell r="B257">
            <v>6011037</v>
          </cell>
          <cell r="C257" t="str">
            <v>STICHTING ELISABETH-TWEESTEDEN ZIEKENHUIS</v>
          </cell>
          <cell r="D257" t="str">
            <v>06/011037</v>
          </cell>
          <cell r="I257" t="str">
            <v>22/220156</v>
          </cell>
          <cell r="J257" t="str">
            <v>STICHTING AVE-MEDICAL</v>
          </cell>
        </row>
        <row r="258">
          <cell r="B258">
            <v>22220091</v>
          </cell>
          <cell r="C258" t="str">
            <v>STICHTING VITALYS</v>
          </cell>
          <cell r="D258" t="str">
            <v>22/220091</v>
          </cell>
          <cell r="I258" t="str">
            <v>22/220158</v>
          </cell>
          <cell r="J258" t="str">
            <v>STICHTING OOGMEDISCH CENTRUM ZAANDAM</v>
          </cell>
        </row>
        <row r="259">
          <cell r="B259">
            <v>6011036</v>
          </cell>
          <cell r="C259" t="str">
            <v>STICHTING BRAVIS ZIEKENHUIS</v>
          </cell>
          <cell r="D259" t="str">
            <v>06/011036</v>
          </cell>
          <cell r="I259" t="str">
            <v>22/220161</v>
          </cell>
          <cell r="J259" t="str">
            <v>Stichting ICONE</v>
          </cell>
        </row>
        <row r="260">
          <cell r="B260">
            <v>22220978</v>
          </cell>
          <cell r="C260" t="str">
            <v>STICHTING HUID MEDISCH CENTRUM</v>
          </cell>
          <cell r="D260" t="str">
            <v>22/220978</v>
          </cell>
          <cell r="I260" t="str">
            <v>22/220163</v>
          </cell>
          <cell r="J260" t="str">
            <v>STICHTING PARK MEDISCH CENTRUM</v>
          </cell>
        </row>
        <row r="261">
          <cell r="B261">
            <v>6011104</v>
          </cell>
          <cell r="C261" t="str">
            <v>CIRO+ B.V.</v>
          </cell>
          <cell r="D261" t="str">
            <v>06/011104</v>
          </cell>
          <cell r="I261" t="str">
            <v>22/220164</v>
          </cell>
          <cell r="J261" t="str">
            <v>Stichting De Vijf Meren Kliniek</v>
          </cell>
        </row>
        <row r="262">
          <cell r="B262">
            <v>6010536</v>
          </cell>
          <cell r="C262" t="str">
            <v>STICHTING GELRE ZIEKENHUIZEN</v>
          </cell>
          <cell r="D262" t="str">
            <v>06/010536</v>
          </cell>
          <cell r="I262" t="str">
            <v>22/220168</v>
          </cell>
          <cell r="J262" t="str">
            <v>STICHTING ORTHOPEDIUM</v>
          </cell>
        </row>
        <row r="263">
          <cell r="B263">
            <v>22220132</v>
          </cell>
          <cell r="C263" t="str">
            <v>STICHTING GEZICHT NOORD BRABANT</v>
          </cell>
          <cell r="D263" t="str">
            <v>22/220132</v>
          </cell>
          <cell r="I263" t="str">
            <v>22/220169</v>
          </cell>
          <cell r="J263" t="str">
            <v>MEDISCH COÖRDINATIECENTR WESTELIJK MIJNSTREEK</v>
          </cell>
        </row>
        <row r="264">
          <cell r="B264">
            <v>6011118</v>
          </cell>
          <cell r="C264" t="str">
            <v>Stichting Zuyderland Medisch Centrum</v>
          </cell>
          <cell r="D264" t="str">
            <v>06/011118</v>
          </cell>
          <cell r="I264" t="str">
            <v>22/220170</v>
          </cell>
          <cell r="J264" t="str">
            <v>STICHTING RA-MEDICAL</v>
          </cell>
        </row>
        <row r="265">
          <cell r="B265">
            <v>6011201</v>
          </cell>
          <cell r="C265" t="str">
            <v>MC Zuiderzee</v>
          </cell>
          <cell r="D265" t="str">
            <v>06/011201</v>
          </cell>
          <cell r="I265" t="str">
            <v>22/220175</v>
          </cell>
          <cell r="J265" t="str">
            <v>The Hand Clinic</v>
          </cell>
        </row>
        <row r="266">
          <cell r="B266">
            <v>22220156</v>
          </cell>
          <cell r="C266" t="str">
            <v>STICHTING AVE-MEDICAL</v>
          </cell>
          <cell r="D266" t="str">
            <v>22/220156</v>
          </cell>
          <cell r="I266" t="str">
            <v>22/220179</v>
          </cell>
          <cell r="J266" t="str">
            <v>KLINIEK NAALDWIJK</v>
          </cell>
        </row>
        <row r="267">
          <cell r="B267">
            <v>6010619</v>
          </cell>
          <cell r="C267" t="str">
            <v>MEANDER MEDISCH CENTRUM</v>
          </cell>
          <cell r="D267" t="str">
            <v>06/010619</v>
          </cell>
          <cell r="I267" t="str">
            <v>22/220182</v>
          </cell>
          <cell r="J267" t="str">
            <v>CARDIOLOGIE CENTRUM CARE FOR HEART</v>
          </cell>
        </row>
        <row r="268">
          <cell r="B268">
            <v>22220163</v>
          </cell>
          <cell r="C268" t="str">
            <v>STICHTING PARK MEDISCH CENTRUM</v>
          </cell>
          <cell r="D268" t="str">
            <v>22/220163</v>
          </cell>
          <cell r="I268" t="str">
            <v>22/220183</v>
          </cell>
          <cell r="J268" t="str">
            <v>Stichting Kinderplein</v>
          </cell>
        </row>
        <row r="269">
          <cell r="B269">
            <v>6010619</v>
          </cell>
          <cell r="C269" t="str">
            <v>MEANDER MEDISCH CENTRUM</v>
          </cell>
          <cell r="D269" t="str">
            <v>06/010619</v>
          </cell>
          <cell r="I269" t="str">
            <v>22/220185</v>
          </cell>
          <cell r="J269" t="str">
            <v>PRAKTIJK DERMATOLOGIE AVENUE CARNISSE</v>
          </cell>
        </row>
        <row r="270">
          <cell r="B270">
            <v>22220161</v>
          </cell>
          <cell r="C270" t="str">
            <v>STICHTING ICONE</v>
          </cell>
          <cell r="D270" t="str">
            <v>22/220161</v>
          </cell>
          <cell r="I270" t="str">
            <v>22/220186</v>
          </cell>
          <cell r="J270" t="str">
            <v>STICHTING MEDISCH CENTRUM WAALRE</v>
          </cell>
        </row>
        <row r="271">
          <cell r="B271">
            <v>6010619</v>
          </cell>
          <cell r="C271" t="str">
            <v>MEANDER MEDISCH CENTRUM</v>
          </cell>
          <cell r="D271" t="str">
            <v>06/010619</v>
          </cell>
          <cell r="I271" t="str">
            <v>22/220193</v>
          </cell>
          <cell r="J271" t="str">
            <v>MOHSA HUIDCENTRUM</v>
          </cell>
        </row>
        <row r="272">
          <cell r="B272">
            <v>6010619</v>
          </cell>
          <cell r="C272" t="str">
            <v>MEANDER MEDISCH CENTRUM</v>
          </cell>
          <cell r="D272" t="str">
            <v>06/010619</v>
          </cell>
          <cell r="I272" t="str">
            <v>22/220196</v>
          </cell>
          <cell r="J272" t="str">
            <v>Stichting Amsterdams Zelfstandig Behandelcentrum Chirurgie &amp; Tandheelkunde</v>
          </cell>
        </row>
        <row r="273">
          <cell r="B273">
            <v>22220175</v>
          </cell>
          <cell r="C273" t="str">
            <v>The Hand Clinic</v>
          </cell>
          <cell r="D273" t="str">
            <v>22/220175</v>
          </cell>
          <cell r="I273" t="str">
            <v>22/220197</v>
          </cell>
          <cell r="J273" t="str">
            <v>STICHTING PLASTISCHE CHIRURGIE HET GOOI</v>
          </cell>
        </row>
        <row r="274">
          <cell r="B274">
            <v>6020101</v>
          </cell>
          <cell r="C274" t="str">
            <v>UNIVERSITAIR MEDISCH CENTRUM GRONINGEN</v>
          </cell>
          <cell r="D274" t="str">
            <v>06/020101</v>
          </cell>
          <cell r="I274" t="str">
            <v>22/220198</v>
          </cell>
          <cell r="J274" t="str">
            <v>IPT MEDICAL SERVICES</v>
          </cell>
        </row>
        <row r="275">
          <cell r="B275">
            <v>6010620</v>
          </cell>
          <cell r="C275" t="str">
            <v>ST. ANTONIUS ZIEKENHUIS</v>
          </cell>
          <cell r="D275" t="str">
            <v>06/010620</v>
          </cell>
          <cell r="I275" t="str">
            <v>22/220200</v>
          </cell>
          <cell r="J275" t="str">
            <v>STICHTING DERMATOLOGISCH CENTRUM</v>
          </cell>
        </row>
        <row r="276">
          <cell r="B276">
            <v>22220182</v>
          </cell>
          <cell r="C276" t="str">
            <v>CARDIOLOGIE CENTRUM CARE FOR HEART</v>
          </cell>
          <cell r="D276" t="str">
            <v>22/220182</v>
          </cell>
          <cell r="I276" t="str">
            <v>22/220201</v>
          </cell>
          <cell r="J276" t="str">
            <v>STICHTING KLINIEK OUD ZUID</v>
          </cell>
        </row>
        <row r="277">
          <cell r="B277">
            <v>6020101</v>
          </cell>
          <cell r="C277" t="str">
            <v>UNIVERSITAIR MEDISCH CENTRUM GRONINGEN</v>
          </cell>
          <cell r="D277" t="str">
            <v>06/020101</v>
          </cell>
          <cell r="I277" t="str">
            <v>22/220203</v>
          </cell>
          <cell r="J277" t="str">
            <v>STICHTING ZBC ZUYDERLAND MEDISCH CENTRUM</v>
          </cell>
        </row>
        <row r="278">
          <cell r="B278">
            <v>6010620</v>
          </cell>
          <cell r="C278" t="str">
            <v>ST. ANTONIUS ZIEKENHUIS</v>
          </cell>
          <cell r="D278" t="str">
            <v>06/010620</v>
          </cell>
          <cell r="I278" t="str">
            <v>22/220206</v>
          </cell>
          <cell r="J278" t="str">
            <v>Stichting Dermatologisch Centrum Utrecht</v>
          </cell>
        </row>
        <row r="279">
          <cell r="B279">
            <v>6010620</v>
          </cell>
          <cell r="C279" t="str">
            <v>ST. ANTONIUS ZIEKENHUIS</v>
          </cell>
          <cell r="D279" t="str">
            <v>06/010620</v>
          </cell>
          <cell r="I279" t="str">
            <v>22/220208</v>
          </cell>
          <cell r="J279" t="str">
            <v>STICHTING DCA (DC Klinieken) (ROTTERDAM)</v>
          </cell>
        </row>
        <row r="280">
          <cell r="B280">
            <v>22227288</v>
          </cell>
          <cell r="C280" t="str">
            <v>STICHTING CARE4HOMECARE</v>
          </cell>
          <cell r="D280" t="str">
            <v>22/227288</v>
          </cell>
          <cell r="I280" t="str">
            <v>22/220209</v>
          </cell>
          <cell r="J280" t="str">
            <v>STICHTING DCA (DC Klinieken) (VOORSCHOTEN)</v>
          </cell>
        </row>
        <row r="281">
          <cell r="B281">
            <v>6020502</v>
          </cell>
          <cell r="C281" t="str">
            <v>Stichting Katholieke Universiteit h.o.d.n. Radboudumc</v>
          </cell>
          <cell r="D281" t="str">
            <v>06/020502</v>
          </cell>
          <cell r="I281" t="str">
            <v>22/220210</v>
          </cell>
          <cell r="J281" t="str">
            <v>INSTITUUT VOOR HYPERBARE GENEESKUNDE B.V. - ARNHEM</v>
          </cell>
        </row>
        <row r="282">
          <cell r="B282">
            <v>6020602</v>
          </cell>
          <cell r="C282" t="str">
            <v>UNIVERSITAIR MEDISCH CENTRUM UTRECHT</v>
          </cell>
          <cell r="D282" t="str">
            <v>06/020602</v>
          </cell>
          <cell r="I282" t="str">
            <v>22/220211</v>
          </cell>
          <cell r="J282" t="str">
            <v>STICHTING DCA (DC Klinieken) (ALMERE)</v>
          </cell>
        </row>
        <row r="283">
          <cell r="B283">
            <v>6010702</v>
          </cell>
          <cell r="C283" t="str">
            <v>Stichting Noordwest Ziekenhuisgroep</v>
          </cell>
          <cell r="D283" t="str">
            <v>06/010702</v>
          </cell>
          <cell r="I283" t="str">
            <v>22/220213</v>
          </cell>
          <cell r="J283" t="str">
            <v>STICHTING WOMAN'S HEALTH CARE CENTER</v>
          </cell>
        </row>
        <row r="284">
          <cell r="B284">
            <v>6020602</v>
          </cell>
          <cell r="C284" t="str">
            <v>UNIVERSITAIR MEDISCH CENTRUM UTRECHT</v>
          </cell>
          <cell r="D284" t="str">
            <v>06/020602</v>
          </cell>
          <cell r="I284" t="str">
            <v>22/220214</v>
          </cell>
          <cell r="J284" t="str">
            <v>STICHTING CARDIOLOGIE AMSTERDAM</v>
          </cell>
        </row>
        <row r="285">
          <cell r="B285">
            <v>6020502</v>
          </cell>
          <cell r="C285" t="str">
            <v>Stichting Katholieke Universiteit h.o.d.n. Radboudumc</v>
          </cell>
          <cell r="D285" t="str">
            <v>06/020502</v>
          </cell>
          <cell r="I285" t="str">
            <v>22/220219</v>
          </cell>
          <cell r="J285" t="str">
            <v>BV BARIATRISCH CENTRUM LEEUWARDEN</v>
          </cell>
        </row>
        <row r="286">
          <cell r="B286">
            <v>6020502</v>
          </cell>
          <cell r="C286" t="str">
            <v>Stichting Katholieke Universiteit h.o.d.n. Radboudumc</v>
          </cell>
          <cell r="D286" t="str">
            <v>06/020502</v>
          </cell>
          <cell r="I286" t="str">
            <v>22/220221</v>
          </cell>
          <cell r="J286" t="str">
            <v>OPSIS OOGARTSENPRAKTIJK</v>
          </cell>
        </row>
        <row r="287">
          <cell r="B287">
            <v>6010702</v>
          </cell>
          <cell r="C287" t="str">
            <v>Stichting Noordwest Ziekenhuisgroep</v>
          </cell>
          <cell r="D287" t="str">
            <v>06/010702</v>
          </cell>
          <cell r="I287" t="str">
            <v>22/220225</v>
          </cell>
          <cell r="J287" t="str">
            <v>STICHTING MIDDEN BRABANT KLINIEK</v>
          </cell>
        </row>
        <row r="288">
          <cell r="B288">
            <v>22220203</v>
          </cell>
          <cell r="C288" t="str">
            <v>Stichting ZBC Zuyderland Medisch Centrum</v>
          </cell>
          <cell r="D288" t="str">
            <v>22/220203</v>
          </cell>
          <cell r="I288" t="str">
            <v>22/220226</v>
          </cell>
          <cell r="J288" t="str">
            <v>STICHTING BESTE ZORG</v>
          </cell>
        </row>
        <row r="289">
          <cell r="B289">
            <v>6020602</v>
          </cell>
          <cell r="C289" t="str">
            <v>UNIVERSITAIR MEDISCH CENTRUM UTRECHT</v>
          </cell>
          <cell r="D289" t="str">
            <v>06/020602</v>
          </cell>
          <cell r="I289" t="str">
            <v>22/220229</v>
          </cell>
          <cell r="J289" t="str">
            <v>Stichting Alert Diagnostisch Hartcentrum</v>
          </cell>
        </row>
        <row r="290">
          <cell r="B290">
            <v>22220214</v>
          </cell>
          <cell r="C290" t="str">
            <v>STICHTING CARDIOLOGIE AMSTERDAM</v>
          </cell>
          <cell r="D290" t="str">
            <v>22/220214</v>
          </cell>
          <cell r="I290" t="str">
            <v>22/220234</v>
          </cell>
          <cell r="J290" t="str">
            <v>OPTIMAL CARE ROTTERDAM BV</v>
          </cell>
        </row>
        <row r="291">
          <cell r="B291">
            <v>6020602</v>
          </cell>
          <cell r="C291" t="str">
            <v>UNIVERSITAIR MEDISCH CENTRUM UTRECHT</v>
          </cell>
          <cell r="D291" t="str">
            <v>06/020602</v>
          </cell>
          <cell r="I291" t="str">
            <v>22/220236</v>
          </cell>
          <cell r="J291" t="str">
            <v>STICHTING MEDISCH CENTRUM MIDDEN NEDERLAND</v>
          </cell>
        </row>
        <row r="292">
          <cell r="B292">
            <v>6010704</v>
          </cell>
          <cell r="C292" t="str">
            <v>ZIEKENHUIS AMSTELLAND</v>
          </cell>
          <cell r="D292" t="str">
            <v>06/010704</v>
          </cell>
          <cell r="I292" t="str">
            <v>22/220238</v>
          </cell>
          <cell r="J292" t="str">
            <v>STICHTING OOG VOOR ZORG</v>
          </cell>
        </row>
        <row r="293">
          <cell r="B293">
            <v>6020701</v>
          </cell>
          <cell r="C293" t="str">
            <v>Stichting VUmc</v>
          </cell>
          <cell r="D293" t="str">
            <v>06/020701</v>
          </cell>
          <cell r="I293" t="str">
            <v>22/220239</v>
          </cell>
          <cell r="J293" t="str">
            <v>STICHTING OOGKLINIEK DE HORSTEN</v>
          </cell>
        </row>
        <row r="294">
          <cell r="B294">
            <v>6020701</v>
          </cell>
          <cell r="C294" t="str">
            <v>Stichting VUmc</v>
          </cell>
          <cell r="D294" t="str">
            <v>06/020701</v>
          </cell>
          <cell r="I294" t="str">
            <v>22/220240</v>
          </cell>
          <cell r="J294" t="str">
            <v>Vrouwenkliniek Zuidoost</v>
          </cell>
        </row>
        <row r="295">
          <cell r="B295">
            <v>6020701</v>
          </cell>
          <cell r="C295" t="str">
            <v>Stichting VUmc</v>
          </cell>
          <cell r="D295" t="str">
            <v>06/020701</v>
          </cell>
          <cell r="I295" t="str">
            <v>22/220244</v>
          </cell>
          <cell r="J295" t="str">
            <v>STICHTING DENTAL CLINICS NEDERLAND</v>
          </cell>
        </row>
        <row r="296">
          <cell r="B296">
            <v>6010713</v>
          </cell>
          <cell r="C296" t="str">
            <v>Stichting OLVG</v>
          </cell>
          <cell r="D296" t="str">
            <v>06/010713</v>
          </cell>
          <cell r="I296" t="str">
            <v>22/220246</v>
          </cell>
          <cell r="J296" t="str">
            <v>STICHTING OOGKLINIEK ZUID LIMBURG</v>
          </cell>
        </row>
        <row r="297">
          <cell r="B297">
            <v>6020701</v>
          </cell>
          <cell r="C297" t="str">
            <v>Stichting VUmc</v>
          </cell>
          <cell r="D297" t="str">
            <v>06/020701</v>
          </cell>
          <cell r="I297" t="str">
            <v>22/220250</v>
          </cell>
          <cell r="J297" t="str">
            <v>ST. OOGHEELKUNDIG MEDISCH CENTRUM TWENTE</v>
          </cell>
        </row>
        <row r="298">
          <cell r="B298">
            <v>6020702</v>
          </cell>
          <cell r="C298" t="str">
            <v>ACADEMISCH MEDISCH CENTRUM</v>
          </cell>
          <cell r="D298" t="str">
            <v>06/020702</v>
          </cell>
          <cell r="I298" t="str">
            <v>22/220251</v>
          </cell>
          <cell r="J298" t="str">
            <v>DERMAPARK BV</v>
          </cell>
        </row>
        <row r="299">
          <cell r="B299">
            <v>6020702</v>
          </cell>
          <cell r="C299" t="str">
            <v>ACADEMISCH MEDISCH CENTRUM</v>
          </cell>
          <cell r="D299" t="str">
            <v>06/020702</v>
          </cell>
          <cell r="I299" t="str">
            <v>22/220252</v>
          </cell>
          <cell r="J299" t="str">
            <v>Stichting Nederlands Centrum voor Plastische Chirurgie</v>
          </cell>
        </row>
        <row r="300">
          <cell r="B300">
            <v>6020702</v>
          </cell>
          <cell r="C300" t="str">
            <v>ACADEMISCH MEDISCH CENTRUM</v>
          </cell>
          <cell r="D300" t="str">
            <v>06/020702</v>
          </cell>
          <cell r="I300" t="str">
            <v>22/220254</v>
          </cell>
          <cell r="J300" t="str">
            <v>STICHTING DR. MULKENS KLINIEK</v>
          </cell>
        </row>
        <row r="301">
          <cell r="B301">
            <v>6020702</v>
          </cell>
          <cell r="C301" t="str">
            <v>ACADEMISCH MEDISCH CENTRUM</v>
          </cell>
          <cell r="D301" t="str">
            <v>06/020702</v>
          </cell>
          <cell r="I301" t="str">
            <v>22/220258</v>
          </cell>
          <cell r="J301" t="str">
            <v>STICHTING DR. KAPPEL INSTITUUT</v>
          </cell>
        </row>
        <row r="302">
          <cell r="B302">
            <v>6020806</v>
          </cell>
          <cell r="C302" t="str">
            <v>ERASMUS MEDISCH CENTRUM</v>
          </cell>
          <cell r="D302" t="str">
            <v>06/020806</v>
          </cell>
          <cell r="I302" t="str">
            <v>22/220259</v>
          </cell>
          <cell r="J302" t="str">
            <v>STICHTING OOGKLINIEK HEUVELRUG</v>
          </cell>
        </row>
        <row r="303">
          <cell r="B303">
            <v>22220250</v>
          </cell>
          <cell r="C303" t="str">
            <v>ST. OOGHEELKUNDIG MEDISCH CENTRUM TWENTE</v>
          </cell>
          <cell r="D303" t="str">
            <v>22/220250</v>
          </cell>
          <cell r="I303" t="str">
            <v>22/220263</v>
          </cell>
          <cell r="J303" t="str">
            <v>STICHTING MOHS KLINIEKEN</v>
          </cell>
        </row>
        <row r="304">
          <cell r="B304">
            <v>22220259</v>
          </cell>
          <cell r="C304" t="str">
            <v>STICHTING OOGKLINIEK HEUVELRUG</v>
          </cell>
          <cell r="D304" t="str">
            <v>22/220259</v>
          </cell>
          <cell r="I304" t="str">
            <v>22/220264</v>
          </cell>
          <cell r="J304" t="str">
            <v>STICHTING ORFEOKLINIEK</v>
          </cell>
        </row>
        <row r="305">
          <cell r="B305">
            <v>6010713</v>
          </cell>
          <cell r="C305" t="str">
            <v>Stichting OLVG</v>
          </cell>
          <cell r="D305" t="str">
            <v>06/010713</v>
          </cell>
          <cell r="I305" t="str">
            <v>22/220266</v>
          </cell>
          <cell r="J305" t="str">
            <v>STICHTING ALLESKITS</v>
          </cell>
        </row>
        <row r="306">
          <cell r="B306">
            <v>6010713</v>
          </cell>
          <cell r="C306" t="str">
            <v>Stichting OLVG</v>
          </cell>
          <cell r="D306" t="str">
            <v>06/010713</v>
          </cell>
          <cell r="I306" t="str">
            <v>22/220268</v>
          </cell>
          <cell r="J306" t="str">
            <v>ST KLINIEK SCHEVENINGEN POLIKLINIEK PRINS WILLEM</v>
          </cell>
        </row>
        <row r="307">
          <cell r="B307">
            <v>22220264</v>
          </cell>
          <cell r="C307" t="str">
            <v>STICHTING ORFEOKLINIEK</v>
          </cell>
          <cell r="D307" t="str">
            <v>22/220264</v>
          </cell>
          <cell r="I307" t="str">
            <v>22/220271</v>
          </cell>
          <cell r="J307" t="str">
            <v>STICHTING DE KINDERKLINIEK</v>
          </cell>
        </row>
        <row r="308">
          <cell r="B308">
            <v>22220436</v>
          </cell>
          <cell r="C308" t="str">
            <v>Stichting Medisch Centrum Wetering</v>
          </cell>
          <cell r="D308" t="str">
            <v>22/220436</v>
          </cell>
          <cell r="I308" t="str">
            <v>22/220273</v>
          </cell>
          <cell r="J308" t="str">
            <v>STICHTING MEDISCH CENTRUM LELYSTAD</v>
          </cell>
        </row>
        <row r="309">
          <cell r="B309">
            <v>6020806</v>
          </cell>
          <cell r="C309" t="str">
            <v>ERASMUS MEDISCH CENTRUM</v>
          </cell>
          <cell r="D309" t="str">
            <v>06/020806</v>
          </cell>
          <cell r="I309" t="str">
            <v>22/220276</v>
          </cell>
          <cell r="J309" t="str">
            <v>STICHTING NEDSPINE</v>
          </cell>
        </row>
        <row r="310">
          <cell r="B310">
            <v>6020806</v>
          </cell>
          <cell r="C310" t="str">
            <v>ERASMUS MEDISCH CENTRUM</v>
          </cell>
          <cell r="D310" t="str">
            <v>06/020806</v>
          </cell>
          <cell r="I310" t="str">
            <v>22/220278</v>
          </cell>
          <cell r="J310" t="str">
            <v>STICHTING XPERT CLINIC (HILVERSUM)</v>
          </cell>
        </row>
        <row r="311">
          <cell r="B311">
            <v>6010742</v>
          </cell>
          <cell r="C311" t="str">
            <v>ZAANS MEDISCH CENTRUM</v>
          </cell>
          <cell r="D311" t="str">
            <v>06/010742</v>
          </cell>
          <cell r="I311" t="str">
            <v>22/220287</v>
          </cell>
          <cell r="J311" t="str">
            <v>STICHTING OOGZIEKENHUIS EINDHOVEN</v>
          </cell>
        </row>
        <row r="312">
          <cell r="B312">
            <v>6020806</v>
          </cell>
          <cell r="C312" t="str">
            <v>ERASMUS MEDISCH CENTRUM</v>
          </cell>
          <cell r="D312" t="str">
            <v>06/020806</v>
          </cell>
          <cell r="I312" t="str">
            <v>22/220288</v>
          </cell>
          <cell r="J312" t="str">
            <v>DIAPRIVA BUITENVELDERT BV</v>
          </cell>
        </row>
        <row r="313">
          <cell r="B313">
            <v>6021101</v>
          </cell>
          <cell r="C313" t="str">
            <v>ACADEMISCH ZIEKENHUIS MAASTRICHT</v>
          </cell>
          <cell r="D313" t="str">
            <v>06/021101</v>
          </cell>
          <cell r="I313" t="str">
            <v>22/220291</v>
          </cell>
          <cell r="J313" t="str">
            <v>MEDISCH CENTRUM DE VELUWE B.V.</v>
          </cell>
        </row>
        <row r="314">
          <cell r="B314">
            <v>22220271</v>
          </cell>
          <cell r="C314" t="str">
            <v>STICHTING DE KINDERKLINIEK</v>
          </cell>
          <cell r="D314" t="str">
            <v>22/220271</v>
          </cell>
          <cell r="I314" t="str">
            <v>22/220298</v>
          </cell>
          <cell r="J314" t="str">
            <v>STICHTING EYE P.</v>
          </cell>
        </row>
        <row r="315">
          <cell r="B315">
            <v>22220287</v>
          </cell>
          <cell r="C315" t="str">
            <v>STICHTING OOGZIEKENHUIS EINDHOVEN</v>
          </cell>
          <cell r="D315" t="str">
            <v>22/220287</v>
          </cell>
          <cell r="I315" t="str">
            <v>22/220300</v>
          </cell>
          <cell r="J315" t="str">
            <v>STICHTING INTERMEDICA</v>
          </cell>
        </row>
        <row r="316">
          <cell r="B316">
            <v>6021101</v>
          </cell>
          <cell r="C316" t="str">
            <v>ACADEMISCH ZIEKENHUIS MAASTRICHT</v>
          </cell>
          <cell r="D316" t="str">
            <v>06/021101</v>
          </cell>
          <cell r="I316" t="str">
            <v>22/220301</v>
          </cell>
          <cell r="J316" t="str">
            <v>STICHTING THE KNEE CLINIC</v>
          </cell>
        </row>
        <row r="317">
          <cell r="B317">
            <v>6021101</v>
          </cell>
          <cell r="C317" t="str">
            <v>ACADEMISCH ZIEKENHUIS MAASTRICHT</v>
          </cell>
          <cell r="D317" t="str">
            <v>06/021101</v>
          </cell>
          <cell r="I317" t="str">
            <v>22/220302</v>
          </cell>
          <cell r="J317" t="str">
            <v>STICHTING RUGZORG NEDERLAND</v>
          </cell>
        </row>
        <row r="318">
          <cell r="B318">
            <v>34009230</v>
          </cell>
          <cell r="C318" t="str">
            <v>STICHTING TROMBOSEDIENST LEIDEN</v>
          </cell>
          <cell r="D318" t="str">
            <v>34/009230</v>
          </cell>
          <cell r="I318" t="str">
            <v>22/220304</v>
          </cell>
          <cell r="J318" t="str">
            <v>RKZ DIALYSECENTRUM B.V.</v>
          </cell>
        </row>
        <row r="319">
          <cell r="B319">
            <v>6021101</v>
          </cell>
          <cell r="C319" t="str">
            <v>ACADEMISCH ZIEKENHUIS MAASTRICHT</v>
          </cell>
          <cell r="D319" t="str">
            <v>06/021101</v>
          </cell>
          <cell r="I319" t="str">
            <v>22/220306</v>
          </cell>
          <cell r="J319" t="str">
            <v>STICHTING OOGHEELKUNDIG CENTRUM HAARLEMMERMEER</v>
          </cell>
        </row>
        <row r="320">
          <cell r="B320">
            <v>6021101</v>
          </cell>
          <cell r="C320" t="str">
            <v>ACADEMISCH ZIEKENHUIS MAASTRICHT</v>
          </cell>
          <cell r="D320" t="str">
            <v>06/021101</v>
          </cell>
          <cell r="I320" t="str">
            <v>22/220309</v>
          </cell>
          <cell r="J320" t="str">
            <v>STICHTING DCA (DC Klinieken) (SCHIEDAM)</v>
          </cell>
        </row>
        <row r="321">
          <cell r="B321">
            <v>6021101</v>
          </cell>
          <cell r="C321" t="str">
            <v>ACADEMISCH ZIEKENHUIS MAASTRICHT</v>
          </cell>
          <cell r="D321" t="str">
            <v>06/021101</v>
          </cell>
          <cell r="I321" t="str">
            <v>22/220311</v>
          </cell>
          <cell r="J321" t="str">
            <v>STICHTING INSTITUUT VOOR SLAAPGENEESKUNDE</v>
          </cell>
        </row>
        <row r="322">
          <cell r="B322">
            <v>6021101</v>
          </cell>
          <cell r="C322" t="str">
            <v>ACADEMISCH ZIEKENHUIS MAASTRICHT</v>
          </cell>
          <cell r="D322" t="str">
            <v>06/021101</v>
          </cell>
          <cell r="I322" t="str">
            <v>22/220315</v>
          </cell>
          <cell r="J322" t="str">
            <v>ST.CENTRA VOOR INTEGRALE REV.&amp; ARB.ACTIVERING NED.(ST.CIRAN)</v>
          </cell>
        </row>
        <row r="323">
          <cell r="B323">
            <v>6021101</v>
          </cell>
          <cell r="C323" t="str">
            <v>ACADEMISCH ZIEKENHUIS MAASTRICHT</v>
          </cell>
          <cell r="D323" t="str">
            <v>06/021101</v>
          </cell>
          <cell r="I323" t="str">
            <v>22/220316</v>
          </cell>
          <cell r="J323" t="str">
            <v>STICHTING KLINIEK AMSTELVEEN</v>
          </cell>
        </row>
        <row r="324">
          <cell r="B324">
            <v>34009282</v>
          </cell>
          <cell r="C324" t="str">
            <v>STICHTING VIRTUELE TROMBOSEDIENST</v>
          </cell>
          <cell r="D324" t="str">
            <v>34/009282</v>
          </cell>
          <cell r="I324" t="str">
            <v>22/220319</v>
          </cell>
          <cell r="J324" t="str">
            <v>STICHTING FLEBOLOGISCH CENTRUM PELLEGRINUS</v>
          </cell>
        </row>
        <row r="325">
          <cell r="B325">
            <v>6010748</v>
          </cell>
          <cell r="C325" t="str">
            <v>MC Slotervaart</v>
          </cell>
          <cell r="D325" t="str">
            <v>06/010748</v>
          </cell>
          <cell r="I325" t="str">
            <v>22/220321</v>
          </cell>
          <cell r="J325" t="str">
            <v>STICHTING NEDERLANDS KENNISCENTRUM ARBEID &amp; LONGAANDOENINGEN</v>
          </cell>
        </row>
        <row r="326">
          <cell r="B326">
            <v>22220301</v>
          </cell>
          <cell r="C326" t="str">
            <v>STICHTING THE KNEE CLINIC</v>
          </cell>
          <cell r="D326" t="str">
            <v>22/220301</v>
          </cell>
          <cell r="I326" t="str">
            <v>22/220324</v>
          </cell>
          <cell r="J326" t="str">
            <v>BEHANDELCENTRUM NEUROLOGIE</v>
          </cell>
        </row>
        <row r="327">
          <cell r="B327">
            <v>6010748</v>
          </cell>
          <cell r="C327" t="str">
            <v>MC Slotervaart</v>
          </cell>
          <cell r="D327" t="str">
            <v>06/010748</v>
          </cell>
          <cell r="I327" t="str">
            <v>22/220328</v>
          </cell>
          <cell r="J327" t="str">
            <v>STICHTING GGZ KEIZERSGRACHT</v>
          </cell>
        </row>
        <row r="328">
          <cell r="B328">
            <v>22220304</v>
          </cell>
          <cell r="C328" t="str">
            <v>RKZ DIALYSECENTRUM B.V.</v>
          </cell>
          <cell r="D328" t="str">
            <v>22/220304</v>
          </cell>
          <cell r="I328" t="str">
            <v>22/220330</v>
          </cell>
          <cell r="J328" t="str">
            <v>STICHTING ALEXANDER MONRO ZIEKENHUIS</v>
          </cell>
        </row>
        <row r="329">
          <cell r="B329">
            <v>6061002</v>
          </cell>
          <cell r="C329" t="str">
            <v>STICHTING KEMPENHAEGHE</v>
          </cell>
          <cell r="D329" t="str">
            <v>06/061002</v>
          </cell>
          <cell r="I329" t="str">
            <v>22/220336</v>
          </cell>
          <cell r="J329" t="str">
            <v>STICHTING PROCTOS KLINIEKEN</v>
          </cell>
        </row>
        <row r="330">
          <cell r="B330">
            <v>22220306</v>
          </cell>
          <cell r="C330" t="str">
            <v>STICHTING OOGHEELKUNDIG CENTRUM HAARLEMMERMEER</v>
          </cell>
          <cell r="D330" t="str">
            <v>22/220306</v>
          </cell>
          <cell r="I330" t="str">
            <v>22/220339</v>
          </cell>
          <cell r="J330" t="str">
            <v>Bravis Zorg B.V.</v>
          </cell>
        </row>
        <row r="331">
          <cell r="B331">
            <v>6010202</v>
          </cell>
          <cell r="C331" t="str">
            <v>ZIEKENHUIS NIJ SMELLINGHE</v>
          </cell>
          <cell r="D331" t="str">
            <v>06/010202</v>
          </cell>
          <cell r="I331" t="str">
            <v>22/220346</v>
          </cell>
          <cell r="J331" t="str">
            <v>STICHTING HUMAN CONCERN-CENTRUM VOOR EETSTOORNISSEN</v>
          </cell>
        </row>
        <row r="332">
          <cell r="B332">
            <v>6080701</v>
          </cell>
          <cell r="C332" t="str">
            <v>NEDERLANDS KANKER INSTITUUT - ANTONI VAN LEEUWENHOEK ZHS</v>
          </cell>
          <cell r="D332" t="str">
            <v>06/080701</v>
          </cell>
          <cell r="I332" t="str">
            <v>22/220348</v>
          </cell>
          <cell r="J332" t="str">
            <v>STICHTING NEDERLANDS SLAAPINSTITUUT</v>
          </cell>
        </row>
        <row r="333">
          <cell r="B333">
            <v>6080801</v>
          </cell>
          <cell r="C333" t="str">
            <v>PRINSES MAXIMA CENTRUM VOOR KINDERONCOLOGIE B.V.</v>
          </cell>
          <cell r="D333" t="str">
            <v>06/080801</v>
          </cell>
          <cell r="I333" t="str">
            <v>22/220349</v>
          </cell>
          <cell r="J333" t="str">
            <v>STICHTING DIASANA B.V.</v>
          </cell>
        </row>
        <row r="334">
          <cell r="B334">
            <v>6130802</v>
          </cell>
          <cell r="C334" t="str">
            <v>HET OOGZIEKENHUIS</v>
          </cell>
          <cell r="D334" t="str">
            <v>06/130802</v>
          </cell>
          <cell r="I334" t="str">
            <v>22/220356</v>
          </cell>
          <cell r="J334" t="str">
            <v>Stichting Ceulen Klinieken</v>
          </cell>
        </row>
        <row r="335">
          <cell r="B335">
            <v>6160201</v>
          </cell>
          <cell r="C335" t="str">
            <v>STICHTING REVALIDATIE FRIESLAND</v>
          </cell>
          <cell r="D335" t="str">
            <v>06/160201</v>
          </cell>
          <cell r="I335" t="str">
            <v>22/220359</v>
          </cell>
          <cell r="J335" t="str">
            <v>WINNOCK ZORG B.V.</v>
          </cell>
        </row>
        <row r="336">
          <cell r="B336">
            <v>6010205</v>
          </cell>
          <cell r="C336" t="str">
            <v>Ziekenhuis Tjongerschans B.V.</v>
          </cell>
          <cell r="D336" t="str">
            <v>06/010205</v>
          </cell>
          <cell r="I336" t="str">
            <v>22/220365</v>
          </cell>
          <cell r="J336" t="str">
            <v>STICHTING ZORG BIJ UITSTEK</v>
          </cell>
        </row>
        <row r="337">
          <cell r="B337">
            <v>22220330</v>
          </cell>
          <cell r="C337" t="str">
            <v>STICHTING ALEXANDER MONRO ZIEKENHUIS</v>
          </cell>
          <cell r="D337" t="str">
            <v>22/220330</v>
          </cell>
          <cell r="I337" t="str">
            <v>22/220366</v>
          </cell>
          <cell r="J337" t="str">
            <v>MAURITSKLINIEKEN B.V. (DEN HAAG-Louis Couperusplein)</v>
          </cell>
        </row>
        <row r="338">
          <cell r="B338">
            <v>22220336</v>
          </cell>
          <cell r="C338" t="str">
            <v>STICHTING PROCTOS KLINIEKEN</v>
          </cell>
          <cell r="D338" t="str">
            <v>22/220336</v>
          </cell>
          <cell r="I338" t="str">
            <v>22/220370</v>
          </cell>
          <cell r="J338" t="str">
            <v>STICHTING DA VINCI KLINIEK</v>
          </cell>
        </row>
        <row r="339">
          <cell r="B339">
            <v>22220339</v>
          </cell>
          <cell r="C339" t="str">
            <v>Bravis Zorg B.V.</v>
          </cell>
          <cell r="D339" t="str">
            <v>22/220339</v>
          </cell>
          <cell r="I339" t="str">
            <v>22/220373</v>
          </cell>
          <cell r="J339" t="str">
            <v>STICHTING AMALIAKLINIEK</v>
          </cell>
        </row>
        <row r="340">
          <cell r="B340">
            <v>6010753</v>
          </cell>
          <cell r="C340" t="str">
            <v>STICHTING BOVENIJ ZIEKENHUIS</v>
          </cell>
          <cell r="D340" t="str">
            <v>06/010753</v>
          </cell>
          <cell r="I340" t="str">
            <v>22/220377</v>
          </cell>
          <cell r="J340" t="str">
            <v>STICHTING DIAGNOSTISCH CENTRUM WEST-FRIESLAND</v>
          </cell>
        </row>
        <row r="341">
          <cell r="B341">
            <v>6010753</v>
          </cell>
          <cell r="C341" t="str">
            <v>STICHTING BOVENIJ ZIEKENHUIS</v>
          </cell>
          <cell r="D341" t="str">
            <v>06/010753</v>
          </cell>
          <cell r="I341" t="str">
            <v>22/220384</v>
          </cell>
          <cell r="J341" t="str">
            <v>STICHTING OOGCENTRUM EIBERGEN</v>
          </cell>
        </row>
        <row r="342">
          <cell r="B342">
            <v>6160706</v>
          </cell>
          <cell r="C342" t="str">
            <v>READE</v>
          </cell>
          <cell r="D342" t="str">
            <v>06/160706</v>
          </cell>
          <cell r="I342" t="str">
            <v>22/220387</v>
          </cell>
          <cell r="J342" t="str">
            <v>STICHTING SANAVISIE</v>
          </cell>
        </row>
        <row r="343">
          <cell r="B343">
            <v>6010205</v>
          </cell>
          <cell r="C343" t="str">
            <v>Ziekenhuis Tjongerschans B.V.</v>
          </cell>
          <cell r="D343" t="str">
            <v>06/010205</v>
          </cell>
          <cell r="I343" t="str">
            <v>22/220391</v>
          </cell>
          <cell r="J343" t="str">
            <v>OCA ZORG B.V.</v>
          </cell>
        </row>
        <row r="344">
          <cell r="B344">
            <v>6010754</v>
          </cell>
          <cell r="C344" t="str">
            <v>Stichting Spaarne Gasthuis</v>
          </cell>
          <cell r="D344" t="str">
            <v>06/010754</v>
          </cell>
          <cell r="I344" t="str">
            <v>22/220400</v>
          </cell>
          <cell r="J344" t="str">
            <v>Stichting U-Clinic</v>
          </cell>
        </row>
        <row r="345">
          <cell r="B345">
            <v>29</v>
          </cell>
          <cell r="C345" t="str">
            <v>I_DRBRINK</v>
          </cell>
          <cell r="D345" t="str">
            <v>22/220102</v>
          </cell>
          <cell r="I345" t="str">
            <v>22/220402</v>
          </cell>
          <cell r="J345" t="str">
            <v>STICHTING DERMICIS</v>
          </cell>
        </row>
        <row r="346">
          <cell r="B346">
            <v>3404</v>
          </cell>
          <cell r="C346" t="str">
            <v>I_VISIE17</v>
          </cell>
          <cell r="D346" t="str">
            <v>22/220126</v>
          </cell>
          <cell r="I346" t="str">
            <v>22/220404</v>
          </cell>
          <cell r="J346" t="str">
            <v>STICHTING OOGARTSENPRAKTIJK DELFLAND</v>
          </cell>
        </row>
        <row r="347">
          <cell r="B347">
            <v>3404</v>
          </cell>
          <cell r="C347" t="str">
            <v>I_VISIE17</v>
          </cell>
          <cell r="D347" t="str">
            <v>22/220126</v>
          </cell>
          <cell r="I347" t="str">
            <v>22/220405</v>
          </cell>
          <cell r="J347" t="str">
            <v>VATAN Kliniek B.V.</v>
          </cell>
        </row>
        <row r="348">
          <cell r="B348">
            <v>3411</v>
          </cell>
          <cell r="C348" t="str">
            <v>PENTOAC_18</v>
          </cell>
          <cell r="D348" t="str">
            <v>19/009326</v>
          </cell>
          <cell r="I348" t="str">
            <v>22/220406</v>
          </cell>
          <cell r="J348" t="str">
            <v>STICHTING KLINIEK ZWIJNDRECHT</v>
          </cell>
        </row>
        <row r="349">
          <cell r="B349">
            <v>3414</v>
          </cell>
          <cell r="C349" t="str">
            <v>I_OrtNedMedRijnDerm</v>
          </cell>
          <cell r="D349" t="str">
            <v>22/220168</v>
          </cell>
          <cell r="I349" t="str">
            <v>22/220410</v>
          </cell>
          <cell r="J349" t="str">
            <v>Stichting Medinova Kliniek Breda</v>
          </cell>
        </row>
        <row r="350">
          <cell r="B350">
            <v>3614</v>
          </cell>
          <cell r="C350" t="str">
            <v>I_DCGRO18</v>
          </cell>
          <cell r="D350" t="str">
            <v>22/220006</v>
          </cell>
          <cell r="I350" t="str">
            <v>22/220412</v>
          </cell>
          <cell r="J350" t="str">
            <v>MAURITSKLINIEKEN B.V. (AMSTERDAM)</v>
          </cell>
        </row>
        <row r="351">
          <cell r="B351">
            <v>39</v>
          </cell>
          <cell r="C351" t="str">
            <v>I_MAURITS</v>
          </cell>
          <cell r="D351" t="str">
            <v>22/220077</v>
          </cell>
          <cell r="I351" t="str">
            <v>22/220415</v>
          </cell>
          <cell r="J351" t="str">
            <v>STICHTING MEDISCH CENTRUM BREDA</v>
          </cell>
        </row>
        <row r="352">
          <cell r="B352">
            <v>38</v>
          </cell>
          <cell r="C352" t="str">
            <v>I_LUMCKGC</v>
          </cell>
          <cell r="D352" t="str">
            <v>06/020801</v>
          </cell>
          <cell r="I352" t="str">
            <v>22/220431</v>
          </cell>
          <cell r="J352" t="str">
            <v>STICHTING CAVARI CLINICS IC</v>
          </cell>
        </row>
        <row r="353">
          <cell r="B353">
            <v>38</v>
          </cell>
          <cell r="C353" t="str">
            <v>I_LUMCKGC</v>
          </cell>
          <cell r="D353" t="str">
            <v>06/020801</v>
          </cell>
          <cell r="I353" t="str">
            <v>22/220435</v>
          </cell>
          <cell r="J353" t="str">
            <v>DIALYSECENTRUM RAVENSTEIN BV</v>
          </cell>
        </row>
        <row r="354">
          <cell r="B354">
            <v>38</v>
          </cell>
          <cell r="C354" t="str">
            <v>I_LUMCKGC</v>
          </cell>
          <cell r="D354" t="str">
            <v>06/020801</v>
          </cell>
          <cell r="I354" t="str">
            <v>22/220436</v>
          </cell>
          <cell r="J354" t="str">
            <v>Stichting Medisch Centrum Wetering</v>
          </cell>
        </row>
        <row r="355">
          <cell r="B355">
            <v>38</v>
          </cell>
          <cell r="C355" t="str">
            <v>I_LUMCKGC</v>
          </cell>
          <cell r="D355" t="str">
            <v>06/020801</v>
          </cell>
          <cell r="I355" t="str">
            <v>22/220440</v>
          </cell>
          <cell r="J355" t="str">
            <v>STICHTING MEDISCH CENTRUM VROUW</v>
          </cell>
        </row>
        <row r="356">
          <cell r="B356">
            <v>38</v>
          </cell>
          <cell r="C356" t="str">
            <v>I_LUMCKGC</v>
          </cell>
          <cell r="D356" t="str">
            <v>06/020801</v>
          </cell>
          <cell r="I356" t="str">
            <v>22/220441</v>
          </cell>
          <cell r="J356" t="str">
            <v>STICHTING MEDINELLO REVALIDATIE ZORG</v>
          </cell>
        </row>
        <row r="357">
          <cell r="B357">
            <v>72</v>
          </cell>
          <cell r="C357" t="str">
            <v>I_MCL_CON</v>
          </cell>
          <cell r="D357" t="str">
            <v>06/010210</v>
          </cell>
          <cell r="I357" t="str">
            <v>22/220442</v>
          </cell>
          <cell r="J357" t="str">
            <v>STICHTING PSYMOTION</v>
          </cell>
        </row>
        <row r="358">
          <cell r="B358">
            <v>72</v>
          </cell>
          <cell r="C358" t="str">
            <v>I_MCL_CON</v>
          </cell>
          <cell r="D358" t="str">
            <v>06/010210</v>
          </cell>
          <cell r="I358" t="str">
            <v>22/220446</v>
          </cell>
          <cell r="J358" t="str">
            <v>STICHTING ANTONIUS HYPERCARE</v>
          </cell>
        </row>
        <row r="359">
          <cell r="B359">
            <v>41411602</v>
          </cell>
          <cell r="C359" t="str">
            <v>ZONNEHUIS GROEP AMSTELLAND</v>
          </cell>
          <cell r="D359" t="str">
            <v>41/411602</v>
          </cell>
          <cell r="I359" t="str">
            <v>22/220448</v>
          </cell>
          <cell r="J359" t="str">
            <v>WVHEALTHCONCULTANCY</v>
          </cell>
        </row>
        <row r="360">
          <cell r="B360">
            <v>41411601</v>
          </cell>
          <cell r="C360" t="str">
            <v>STICHTING AMSTELRING (VRZ+VPL+THZ)</v>
          </cell>
          <cell r="D360" t="str">
            <v>41/411601</v>
          </cell>
          <cell r="I360" t="str">
            <v>22/220449</v>
          </cell>
          <cell r="J360" t="str">
            <v>VISUS</v>
          </cell>
        </row>
        <row r="361">
          <cell r="B361">
            <v>41411521</v>
          </cell>
          <cell r="C361" t="str">
            <v>STICHTING CORDAAN</v>
          </cell>
          <cell r="D361" t="str">
            <v>41/411521</v>
          </cell>
          <cell r="I361" t="str">
            <v>22/220452</v>
          </cell>
          <cell r="J361" t="str">
            <v>STICHTING DCA (DC Klinieken) (ALKMAAR)</v>
          </cell>
        </row>
        <row r="362">
          <cell r="B362">
            <v>50009044</v>
          </cell>
          <cell r="C362" t="str">
            <v>STICHTING ATAL-MEDIAL</v>
          </cell>
          <cell r="D362" t="str">
            <v>50/009044</v>
          </cell>
          <cell r="I362" t="str">
            <v>22/220454</v>
          </cell>
          <cell r="J362" t="str">
            <v>INSTITUUT VOOR HYPERBARE GENEESKUNDE B.V. - WAALWIJK</v>
          </cell>
        </row>
        <row r="363">
          <cell r="B363">
            <v>50009055</v>
          </cell>
          <cell r="C363" t="str">
            <v>STREEKLABORATORIUM KENNEMERLAND</v>
          </cell>
          <cell r="D363" t="str">
            <v>50/009055</v>
          </cell>
          <cell r="I363" t="str">
            <v>22/220455</v>
          </cell>
          <cell r="J363" t="str">
            <v>STICHTING MEDISCH CENTRUM HYPERBARE ZUURSTOFTHERAPIE</v>
          </cell>
        </row>
        <row r="364">
          <cell r="B364">
            <v>50009065</v>
          </cell>
          <cell r="C364" t="str">
            <v>STICHTING IZORE ( CENTRUM INFECTIEZIEKTEN FRIESLAND )</v>
          </cell>
          <cell r="D364" t="str">
            <v>50/009065</v>
          </cell>
          <cell r="I364" t="str">
            <v>22/220459</v>
          </cell>
          <cell r="J364" t="str">
            <v>STICHTING HAND EN POLS REVALIDATIE NEDERLAND</v>
          </cell>
        </row>
        <row r="365">
          <cell r="B365">
            <v>41413201</v>
          </cell>
          <cell r="C365" t="str">
            <v>STICHTING ZORGGROEP SOLIS</v>
          </cell>
          <cell r="D365" t="str">
            <v>41/413201</v>
          </cell>
          <cell r="I365" t="str">
            <v>22/220464</v>
          </cell>
          <cell r="J365" t="str">
            <v>STICHTING POLIDIRECT (Haarlem)</v>
          </cell>
        </row>
        <row r="366">
          <cell r="B366">
            <v>50009049</v>
          </cell>
          <cell r="C366" t="str">
            <v>SCAL MEDISCHE DIAGNOSTIEK</v>
          </cell>
          <cell r="D366" t="str">
            <v>50/009049</v>
          </cell>
          <cell r="I366" t="str">
            <v>22/220469</v>
          </cell>
          <cell r="J366" t="str">
            <v>GYNMEDICAL</v>
          </cell>
        </row>
        <row r="367">
          <cell r="B367">
            <v>51000976</v>
          </cell>
          <cell r="C367" t="str">
            <v>STICHTING KLINISCH-GENETISCH CENTRUM NIJMEGEN EO</v>
          </cell>
          <cell r="D367" t="str">
            <v>51/000976</v>
          </cell>
          <cell r="I367" t="str">
            <v>22/220471</v>
          </cell>
          <cell r="J367" t="str">
            <v>MEDITTA DIAGNOSTIEK B.V.</v>
          </cell>
        </row>
        <row r="368">
          <cell r="B368">
            <v>6010535</v>
          </cell>
          <cell r="C368" t="str">
            <v>STICHTING ZIEKENHUIS RIJNSTATE/VELP</v>
          </cell>
          <cell r="D368" t="str">
            <v>06/010535</v>
          </cell>
          <cell r="I368" t="str">
            <v>22/220472</v>
          </cell>
          <cell r="J368" t="str">
            <v>MKA Groep BV.</v>
          </cell>
        </row>
        <row r="369">
          <cell r="B369">
            <v>22220075</v>
          </cell>
          <cell r="C369" t="str">
            <v>STICHTING ZORGGROEP ZONNESTRAAL</v>
          </cell>
          <cell r="D369" t="str">
            <v>22/220075</v>
          </cell>
          <cell r="I369" t="str">
            <v>22/220473</v>
          </cell>
          <cell r="J369" t="str">
            <v>STICHTING EUCURA</v>
          </cell>
        </row>
        <row r="370">
          <cell r="B370">
            <v>6010742</v>
          </cell>
          <cell r="C370" t="str">
            <v>ZAANS MEDISCH CENTRUM</v>
          </cell>
          <cell r="D370" t="str">
            <v>06/010742</v>
          </cell>
          <cell r="I370" t="str">
            <v>22/220480</v>
          </cell>
          <cell r="J370" t="str">
            <v>STICHTING XPERT CLINICS REVALIDATIE</v>
          </cell>
        </row>
        <row r="371">
          <cell r="B371">
            <v>6010852</v>
          </cell>
          <cell r="C371" t="str">
            <v>IJSSELLAND ZIEKENHUIS</v>
          </cell>
          <cell r="D371" t="str">
            <v>06/010852</v>
          </cell>
          <cell r="I371" t="str">
            <v>22/220501</v>
          </cell>
          <cell r="J371" t="str">
            <v>STICHTING HEARTS4PEOPLE</v>
          </cell>
        </row>
        <row r="372">
          <cell r="B372">
            <v>6010619</v>
          </cell>
          <cell r="C372" t="str">
            <v>MEANDER MEDISCH CENTRUM</v>
          </cell>
          <cell r="D372" t="str">
            <v>06/010619</v>
          </cell>
          <cell r="I372" t="str">
            <v>22/220503</v>
          </cell>
          <cell r="J372" t="str">
            <v>KLINIEK SPIJKENISSE</v>
          </cell>
        </row>
        <row r="373">
          <cell r="B373">
            <v>6010758</v>
          </cell>
          <cell r="C373" t="str">
            <v>STICHTING TERGOOI</v>
          </cell>
          <cell r="D373" t="str">
            <v>06/010758</v>
          </cell>
          <cell r="I373" t="str">
            <v>22/220529</v>
          </cell>
          <cell r="J373" t="str">
            <v>STICHTING VROUW &amp; KLINIEKEN (Lelystad)</v>
          </cell>
        </row>
        <row r="374">
          <cell r="B374">
            <v>6011033</v>
          </cell>
          <cell r="C374" t="str">
            <v>AMPHIA ZIEKENHUIS</v>
          </cell>
          <cell r="D374" t="str">
            <v>06/011033</v>
          </cell>
          <cell r="I374" t="str">
            <v>22/220537</v>
          </cell>
          <cell r="J374" t="str">
            <v>KLINIEK SLIEDRECHT</v>
          </cell>
        </row>
        <row r="375">
          <cell r="B375">
            <v>6011113</v>
          </cell>
          <cell r="C375" t="str">
            <v>SINT JANS GASTHUIS</v>
          </cell>
          <cell r="D375" t="str">
            <v>06/011113</v>
          </cell>
          <cell r="I375" t="str">
            <v>22/220544</v>
          </cell>
          <cell r="J375" t="str">
            <v>STICHTING HAND- EN POLS REVALIDATIE DORDRECHT</v>
          </cell>
        </row>
        <row r="376">
          <cell r="B376">
            <v>6010420</v>
          </cell>
          <cell r="C376" t="str">
            <v>ISALAKLINIEKEN</v>
          </cell>
          <cell r="D376" t="str">
            <v>06/010420</v>
          </cell>
          <cell r="I376" t="str">
            <v>22/220545</v>
          </cell>
          <cell r="J376" t="str">
            <v>STICHTING SPORT MEDISCH CENTRUM PAPENDAL</v>
          </cell>
        </row>
        <row r="377">
          <cell r="B377">
            <v>6010754</v>
          </cell>
          <cell r="C377" t="str">
            <v>Stichting Spaarne Gasthuis</v>
          </cell>
          <cell r="D377" t="str">
            <v>06/010754</v>
          </cell>
          <cell r="I377" t="str">
            <v>22/220548</v>
          </cell>
          <cell r="J377" t="str">
            <v>STICHTING DERMACLINIC BUITENVELDERT</v>
          </cell>
        </row>
        <row r="378">
          <cell r="B378">
            <v>22220226</v>
          </cell>
          <cell r="C378" t="str">
            <v>STICHTING BESTE ZORG</v>
          </cell>
          <cell r="D378" t="str">
            <v>22/220226</v>
          </cell>
          <cell r="I378" t="str">
            <v>22/220551</v>
          </cell>
          <cell r="J378" t="str">
            <v>STICHTING HYPERHIDROSISKLINIEK</v>
          </cell>
        </row>
        <row r="379">
          <cell r="B379">
            <v>6060702</v>
          </cell>
          <cell r="C379" t="str">
            <v>Stichting Epilepsie Instellingen Nederland</v>
          </cell>
          <cell r="D379" t="str">
            <v>06/060702</v>
          </cell>
          <cell r="I379" t="str">
            <v>22/220557</v>
          </cell>
          <cell r="J379" t="str">
            <v>STICHTING HAND EN POLS REVALIDATIE AMSTERDAM</v>
          </cell>
        </row>
        <row r="380">
          <cell r="B380">
            <v>6160401</v>
          </cell>
          <cell r="C380" t="str">
            <v>REVALIDATIECENTRUM 'HET ROESSINGH'</v>
          </cell>
          <cell r="D380" t="str">
            <v>06/160401</v>
          </cell>
          <cell r="I380" t="str">
            <v>22/220558</v>
          </cell>
          <cell r="J380" t="str">
            <v>Stichting Gynaecologisch Centrum Alkmaar</v>
          </cell>
        </row>
        <row r="381">
          <cell r="B381">
            <v>6160602</v>
          </cell>
          <cell r="C381" t="str">
            <v>DE HOOGSTRAAT REVALIDATIE</v>
          </cell>
          <cell r="D381" t="str">
            <v>06/160602</v>
          </cell>
          <cell r="I381" t="str">
            <v>22/220560</v>
          </cell>
          <cell r="J381" t="str">
            <v>MEDISCH CENTRUM LEIDEN</v>
          </cell>
        </row>
        <row r="382">
          <cell r="B382">
            <v>6010419</v>
          </cell>
          <cell r="C382" t="str">
            <v>MEDISCH SPECTRUM TWENTE</v>
          </cell>
          <cell r="D382" t="str">
            <v>06/010419</v>
          </cell>
          <cell r="I382" t="str">
            <v>22/220566</v>
          </cell>
          <cell r="J382" t="str">
            <v>HUISARTSEN DIAGNOSTISCH BEHANDEL CENTRUM B.V.</v>
          </cell>
        </row>
        <row r="383">
          <cell r="B383">
            <v>6010421</v>
          </cell>
          <cell r="C383" t="str">
            <v>STICHTING ZIEKENHUISGROEP TWENTE</v>
          </cell>
          <cell r="D383" t="str">
            <v>06/010421</v>
          </cell>
          <cell r="I383" t="str">
            <v>22/220569</v>
          </cell>
          <cell r="J383" t="str">
            <v>STICHTING KC KLINIEKEN</v>
          </cell>
        </row>
        <row r="384">
          <cell r="B384">
            <v>6010620</v>
          </cell>
          <cell r="C384" t="str">
            <v>ST. ANTONIUS ZIEKENHUIS</v>
          </cell>
          <cell r="D384" t="str">
            <v>06/010620</v>
          </cell>
          <cell r="I384" t="str">
            <v>22/220576</v>
          </cell>
          <cell r="J384" t="str">
            <v>STICHTING EERSTELIJNS DIAGNOSTIEK NEDERLAND</v>
          </cell>
        </row>
        <row r="385">
          <cell r="B385">
            <v>6010107</v>
          </cell>
          <cell r="C385" t="str">
            <v>MARTINI ZIEKENHUIS</v>
          </cell>
          <cell r="D385" t="str">
            <v>06/010107</v>
          </cell>
          <cell r="I385" t="str">
            <v>22/220582</v>
          </cell>
          <cell r="J385" t="str">
            <v>VENOCARE</v>
          </cell>
        </row>
        <row r="386">
          <cell r="B386">
            <v>20000991</v>
          </cell>
          <cell r="C386" t="str">
            <v>STICHTING RADIOTHERAPIE GROEP</v>
          </cell>
          <cell r="D386" t="str">
            <v>20/000991</v>
          </cell>
          <cell r="I386" t="str">
            <v>22/220595</v>
          </cell>
          <cell r="J386" t="str">
            <v>STICHTING TELEMONITORING NEDERLAND</v>
          </cell>
        </row>
        <row r="387">
          <cell r="B387">
            <v>22220080</v>
          </cell>
          <cell r="C387" t="str">
            <v>STICHTING VIASANA</v>
          </cell>
          <cell r="D387" t="str">
            <v>22/220080</v>
          </cell>
          <cell r="I387" t="str">
            <v>22/220596</v>
          </cell>
          <cell r="J387" t="str">
            <v>CENTRUM INTEGRALE REVALIDATIE (CIR) B.V.</v>
          </cell>
        </row>
        <row r="388">
          <cell r="B388">
            <v>22220142</v>
          </cell>
          <cell r="C388" t="str">
            <v>STICHTING CARDIOLOGIE CENTRA NEDERLAND</v>
          </cell>
          <cell r="D388" t="str">
            <v>22/220142</v>
          </cell>
          <cell r="I388" t="str">
            <v>22/220599</v>
          </cell>
          <cell r="J388" t="str">
            <v>STICHTING OOGKLINIEK DRECHTSTEDEN</v>
          </cell>
        </row>
        <row r="389">
          <cell r="B389">
            <v>6020101</v>
          </cell>
          <cell r="C389" t="str">
            <v>UNIVERSITAIR MEDISCH CENTRUM GRONINGEN</v>
          </cell>
          <cell r="D389" t="str">
            <v>06/020101</v>
          </cell>
          <cell r="I389" t="str">
            <v>22/220600</v>
          </cell>
          <cell r="J389" t="str">
            <v>STICHTING OOG EN ZORG</v>
          </cell>
        </row>
        <row r="390">
          <cell r="B390">
            <v>6010748</v>
          </cell>
          <cell r="C390" t="str">
            <v>MC Slotervaart</v>
          </cell>
          <cell r="D390" t="str">
            <v>06/010748</v>
          </cell>
          <cell r="I390" t="str">
            <v>22/220606</v>
          </cell>
          <cell r="J390" t="str">
            <v>STICHTING ALLERGOLOGIE</v>
          </cell>
        </row>
        <row r="391">
          <cell r="B391">
            <v>6010202</v>
          </cell>
          <cell r="C391" t="str">
            <v>ZIEKENHUIS NIJ SMELLINGHE</v>
          </cell>
          <cell r="D391" t="str">
            <v>06/010202</v>
          </cell>
          <cell r="I391" t="str">
            <v>22/220609</v>
          </cell>
          <cell r="J391" t="str">
            <v>Stichting Andros Clinics</v>
          </cell>
        </row>
        <row r="392">
          <cell r="B392">
            <v>6010866</v>
          </cell>
          <cell r="C392" t="str">
            <v>Stichting Haaglanden Medisch Centrum</v>
          </cell>
          <cell r="D392" t="str">
            <v>06/010866</v>
          </cell>
          <cell r="I392" t="str">
            <v>22/220619</v>
          </cell>
          <cell r="J392" t="str">
            <v>SOMMER CONSULTING</v>
          </cell>
        </row>
        <row r="393">
          <cell r="B393">
            <v>6160808</v>
          </cell>
          <cell r="C393" t="str">
            <v>RIJNDAM REVALIDATIECENTRUM</v>
          </cell>
          <cell r="D393" t="str">
            <v>06/160808</v>
          </cell>
          <cell r="I393" t="str">
            <v>22/220621</v>
          </cell>
          <cell r="J393" t="str">
            <v>KAAKCHIRURGISCH CENTRUM BARENDRECHT</v>
          </cell>
        </row>
        <row r="394">
          <cell r="B394">
            <v>6010805</v>
          </cell>
          <cell r="C394" t="str">
            <v>HET VAN WEEL-BETHESDA ZIEKENHUIS</v>
          </cell>
          <cell r="D394" t="str">
            <v>06/010805</v>
          </cell>
          <cell r="I394" t="str">
            <v>22/220624</v>
          </cell>
          <cell r="J394" t="str">
            <v>STICHTING HEARTLIFE</v>
          </cell>
        </row>
        <row r="395">
          <cell r="B395">
            <v>6010417</v>
          </cell>
          <cell r="C395" t="str">
            <v>STICHTING DEVENTER ZIEKENHUIS</v>
          </cell>
          <cell r="D395" t="str">
            <v>06/010417</v>
          </cell>
          <cell r="I395" t="str">
            <v>22/220654</v>
          </cell>
          <cell r="J395" t="str">
            <v>STICHTING FACIAL PLASTIC RECONSTRUCTIVE SURGERY CLINICS</v>
          </cell>
        </row>
        <row r="396">
          <cell r="B396">
            <v>6010205</v>
          </cell>
          <cell r="C396" t="str">
            <v>Ziekenhuis Tjongerschans B.V.</v>
          </cell>
          <cell r="D396" t="str">
            <v>06/010205</v>
          </cell>
          <cell r="I396" t="str">
            <v>22/220655</v>
          </cell>
          <cell r="J396" t="str">
            <v>STICHTING TELEZORG</v>
          </cell>
        </row>
        <row r="397">
          <cell r="B397">
            <v>6010866</v>
          </cell>
          <cell r="C397" t="str">
            <v>Stichting Haaglanden Medisch Centrum</v>
          </cell>
          <cell r="D397" t="str">
            <v>06/010866</v>
          </cell>
          <cell r="I397" t="str">
            <v>22/220656</v>
          </cell>
          <cell r="J397" t="str">
            <v>STICHTING ZBC ZUYDERLAND-EYESCAN (Geleen)</v>
          </cell>
        </row>
        <row r="398">
          <cell r="B398">
            <v>6010520</v>
          </cell>
          <cell r="C398" t="str">
            <v>ZIEKENHUIS RIVIERENLAND</v>
          </cell>
          <cell r="D398" t="str">
            <v>06/010520</v>
          </cell>
          <cell r="I398" t="str">
            <v>22/220661</v>
          </cell>
          <cell r="J398" t="str">
            <v>STICHTING OOGZORG HAAGLANDEN</v>
          </cell>
        </row>
        <row r="399">
          <cell r="B399">
            <v>6011009</v>
          </cell>
          <cell r="C399" t="str">
            <v>CATHARINA-ZIEKENHUIS</v>
          </cell>
          <cell r="D399" t="str">
            <v>06/011009</v>
          </cell>
          <cell r="I399" t="str">
            <v>22/220664</v>
          </cell>
          <cell r="J399" t="str">
            <v>BELIFE B.V.</v>
          </cell>
        </row>
        <row r="400">
          <cell r="B400">
            <v>41410919</v>
          </cell>
          <cell r="C400" t="str">
            <v>Stichting AxionContinu groep</v>
          </cell>
          <cell r="D400" t="str">
            <v>41/410919</v>
          </cell>
          <cell r="I400" t="str">
            <v>22/220665</v>
          </cell>
          <cell r="J400" t="str">
            <v>STICHTING TANDZORG CHIRURGIE</v>
          </cell>
        </row>
        <row r="401">
          <cell r="B401">
            <v>6010533</v>
          </cell>
          <cell r="C401" t="str">
            <v>ZIEKENHUIS ST. JANSDAL</v>
          </cell>
          <cell r="D401" t="str">
            <v>06/010533</v>
          </cell>
          <cell r="I401" t="str">
            <v>22/220669</v>
          </cell>
          <cell r="J401" t="str">
            <v>CEULEN HUIDKLINIEK</v>
          </cell>
        </row>
        <row r="402">
          <cell r="B402">
            <v>6011035</v>
          </cell>
          <cell r="C402" t="str">
            <v>MAXIMA MEDISCH CENTRUM</v>
          </cell>
          <cell r="D402" t="str">
            <v>06/011035</v>
          </cell>
          <cell r="I402" t="str">
            <v>22/220685</v>
          </cell>
          <cell r="J402" t="str">
            <v>STICHTING CURA CLINIC</v>
          </cell>
        </row>
        <row r="403">
          <cell r="B403">
            <v>22220140</v>
          </cell>
          <cell r="C403" t="str">
            <v>KSYOS EXPERTISE CENTRUM B.V.</v>
          </cell>
          <cell r="D403" t="str">
            <v>22/220140</v>
          </cell>
          <cell r="I403" t="str">
            <v>22/220686</v>
          </cell>
          <cell r="J403" t="str">
            <v>STICHTING HAND EN POLS REVALIDATIE GOUDA</v>
          </cell>
        </row>
        <row r="404">
          <cell r="B404">
            <v>6011115</v>
          </cell>
          <cell r="C404" t="str">
            <v>VIECURI, MEDISCH CENTRUM VOOR NOORD-LIMBURG</v>
          </cell>
          <cell r="D404" t="str">
            <v>06/011115</v>
          </cell>
          <cell r="I404" t="str">
            <v>22/220688</v>
          </cell>
          <cell r="J404" t="str">
            <v>Stichting Kliniek Dermatologie Amsterdam De Bliek Kuijken en Laane</v>
          </cell>
        </row>
        <row r="405">
          <cell r="B405">
            <v>22220164</v>
          </cell>
          <cell r="C405" t="str">
            <v>De Vijf Meren Kliniek</v>
          </cell>
          <cell r="D405" t="str">
            <v>22/220164</v>
          </cell>
          <cell r="I405" t="str">
            <v>22/220690</v>
          </cell>
          <cell r="J405" t="str">
            <v>Stichting Revalidatiegeneeskunde Nederland</v>
          </cell>
        </row>
        <row r="406">
          <cell r="B406">
            <v>6010702</v>
          </cell>
          <cell r="C406" t="str">
            <v>Stichting Noordwest Ziekenhuisgroep</v>
          </cell>
          <cell r="D406" t="str">
            <v>06/010702</v>
          </cell>
          <cell r="I406" t="str">
            <v>22/220699</v>
          </cell>
          <cell r="J406" t="str">
            <v>STICHTING REVALIDE</v>
          </cell>
        </row>
        <row r="407">
          <cell r="B407">
            <v>6160704</v>
          </cell>
          <cell r="C407" t="str">
            <v>REVALIDATIECENTRUM HELIOMARE</v>
          </cell>
          <cell r="D407" t="str">
            <v>06/160704</v>
          </cell>
          <cell r="I407" t="str">
            <v>22/220701</v>
          </cell>
          <cell r="J407" t="str">
            <v>STICHTING REVA ZORG</v>
          </cell>
        </row>
        <row r="408">
          <cell r="B408">
            <v>6160802</v>
          </cell>
          <cell r="C408" t="str">
            <v>Stichting Basalt</v>
          </cell>
          <cell r="D408" t="str">
            <v>06/160802</v>
          </cell>
          <cell r="I408" t="str">
            <v>22/220703</v>
          </cell>
          <cell r="J408" t="str">
            <v>STICHTING FERTILITEITSZORG ZUID NEDERLAND</v>
          </cell>
        </row>
        <row r="409">
          <cell r="B409">
            <v>6010209</v>
          </cell>
          <cell r="C409" t="str">
            <v>ANTONIUS ZIEKENHUIS</v>
          </cell>
          <cell r="D409" t="str">
            <v>06/010209</v>
          </cell>
          <cell r="I409" t="str">
            <v>22/220713</v>
          </cell>
          <cell r="J409" t="str">
            <v>STICHTING HAND EN POLS REVALIDATIE DEN HAAG</v>
          </cell>
        </row>
        <row r="410">
          <cell r="B410">
            <v>6010855</v>
          </cell>
          <cell r="C410" t="str">
            <v>GROENE HART ZIEKENHUIS</v>
          </cell>
          <cell r="D410" t="str">
            <v>06/010855</v>
          </cell>
          <cell r="I410" t="str">
            <v>22/220716</v>
          </cell>
          <cell r="J410" t="str">
            <v>BENTO CLINICS</v>
          </cell>
        </row>
        <row r="411">
          <cell r="B411">
            <v>6010855</v>
          </cell>
          <cell r="C411" t="str">
            <v>GROENE HART ZIEKENHUIS</v>
          </cell>
          <cell r="D411" t="str">
            <v>06/010855</v>
          </cell>
          <cell r="I411" t="str">
            <v>22/220726</v>
          </cell>
          <cell r="J411" t="str">
            <v>Kaak Medisch Centrum</v>
          </cell>
        </row>
        <row r="412">
          <cell r="B412">
            <v>6010859</v>
          </cell>
          <cell r="C412" t="str">
            <v>ALBERT SCHWEITZER ZIEKENHUIS</v>
          </cell>
          <cell r="D412" t="str">
            <v>06/010859</v>
          </cell>
          <cell r="I412" t="str">
            <v>22/220727</v>
          </cell>
          <cell r="J412" t="str">
            <v>STICHTING POLIDIRECT (Amsterdam)</v>
          </cell>
        </row>
        <row r="413">
          <cell r="B413">
            <v>6010861</v>
          </cell>
          <cell r="C413" t="str">
            <v>MAASSTAD ZIEKENHUIS</v>
          </cell>
          <cell r="D413" t="str">
            <v>06/010861</v>
          </cell>
          <cell r="I413" t="str">
            <v>22/220728</v>
          </cell>
          <cell r="J413" t="str">
            <v>STICHTING POLIDIRECT (TILBURG, PRINSENHOEVEN)</v>
          </cell>
        </row>
        <row r="414">
          <cell r="B414">
            <v>6010831</v>
          </cell>
          <cell r="C414" t="str">
            <v>STICHTING PROTESTANTS CHRISTELIJK ZIEKENHUIS IKAZIA</v>
          </cell>
          <cell r="D414" t="str">
            <v>06/010831</v>
          </cell>
          <cell r="I414" t="str">
            <v>22/220731</v>
          </cell>
          <cell r="J414" t="str">
            <v>STICHTING KINDERTHERAPEUTICUM ZEIST</v>
          </cell>
        </row>
        <row r="415">
          <cell r="B415">
            <v>6011037</v>
          </cell>
          <cell r="C415" t="str">
            <v>STICHTING ELISABETH-TWEESTEDEN ZIEKENHUIS</v>
          </cell>
          <cell r="D415" t="str">
            <v>06/011037</v>
          </cell>
          <cell r="I415" t="str">
            <v>22/220748</v>
          </cell>
          <cell r="J415" t="str">
            <v>STICHTING OOG EN WELZIJN</v>
          </cell>
        </row>
        <row r="416">
          <cell r="B416">
            <v>6011108</v>
          </cell>
          <cell r="C416" t="str">
            <v>LAURENTIUS ZIEKENHUIS</v>
          </cell>
          <cell r="D416" t="str">
            <v>06/011108</v>
          </cell>
          <cell r="I416" t="str">
            <v>22/220752</v>
          </cell>
          <cell r="J416" t="str">
            <v>STICHTING SYROLAB</v>
          </cell>
        </row>
        <row r="417">
          <cell r="B417">
            <v>6010867</v>
          </cell>
          <cell r="C417" t="str">
            <v>Franciscus Gasthuis (Vlietland Groep)</v>
          </cell>
          <cell r="D417" t="str">
            <v>06/010867</v>
          </cell>
          <cell r="I417" t="str">
            <v>22/220754</v>
          </cell>
          <cell r="J417" t="str">
            <v>STICHTING POLIDIRECT (RAVENSTEIN)</v>
          </cell>
        </row>
        <row r="418">
          <cell r="B418">
            <v>6011201</v>
          </cell>
          <cell r="C418" t="str">
            <v>MC Zuiderzee</v>
          </cell>
          <cell r="D418" t="str">
            <v>06/011201</v>
          </cell>
          <cell r="I418" t="str">
            <v>22/220757</v>
          </cell>
          <cell r="J418" t="str">
            <v>STICHTING PARKSTAD KLINIEKEN</v>
          </cell>
        </row>
        <row r="419">
          <cell r="B419">
            <v>22220043</v>
          </cell>
          <cell r="C419" t="str">
            <v>Annatommie mc - centra voor orthopedie B.V.</v>
          </cell>
          <cell r="D419" t="str">
            <v>22/220043</v>
          </cell>
          <cell r="I419" t="str">
            <v>22/220760</v>
          </cell>
          <cell r="J419" t="str">
            <v>STICHTING NORDIC HEALTH</v>
          </cell>
        </row>
        <row r="420">
          <cell r="B420">
            <v>6011118</v>
          </cell>
          <cell r="C420" t="str">
            <v>Stichting Zuyderland Medisch Centrum</v>
          </cell>
          <cell r="D420" t="str">
            <v>06/011118</v>
          </cell>
          <cell r="I420" t="str">
            <v>22/220769</v>
          </cell>
          <cell r="J420" t="str">
            <v>STICHTING TRANSMURALE SPECIALISTISCHE ZORG DOKKUM</v>
          </cell>
        </row>
        <row r="421">
          <cell r="B421">
            <v>6010534</v>
          </cell>
          <cell r="C421" t="str">
            <v>Ziekenhuis Gelderse Vallei</v>
          </cell>
          <cell r="D421" t="str">
            <v>06/010534</v>
          </cell>
          <cell r="I421" t="str">
            <v>22/220771</v>
          </cell>
          <cell r="J421" t="str">
            <v>STICHTING DERMAZUID</v>
          </cell>
        </row>
        <row r="422">
          <cell r="B422">
            <v>6161007</v>
          </cell>
          <cell r="C422" t="str">
            <v>STICHTING REVANT</v>
          </cell>
          <cell r="D422" t="str">
            <v>06/161007</v>
          </cell>
          <cell r="I422" t="str">
            <v>22/220775</v>
          </cell>
          <cell r="J422" t="str">
            <v>REVALIDATIECENTRUM DRECHTSTEDEN EN HAAGLANDEN</v>
          </cell>
        </row>
        <row r="423">
          <cell r="B423">
            <v>6011034</v>
          </cell>
          <cell r="C423" t="str">
            <v>STICHTING JEROEN BOSCH ZIEKENHUIS</v>
          </cell>
          <cell r="D423" t="str">
            <v>06/011034</v>
          </cell>
          <cell r="I423" t="str">
            <v>22/220776</v>
          </cell>
          <cell r="J423" t="str">
            <v>STICHTING MEDISCH CENTRUM BLOEMENDAAL</v>
          </cell>
        </row>
        <row r="424">
          <cell r="B424">
            <v>6080701</v>
          </cell>
          <cell r="C424" t="str">
            <v>NEDERLANDS KANKER INSTITUUT - ANTONI VAN LEEUWENHOEK ZHS</v>
          </cell>
          <cell r="D424" t="str">
            <v>06/080701</v>
          </cell>
          <cell r="I424" t="str">
            <v>22/220779</v>
          </cell>
          <cell r="J424" t="str">
            <v>Berne Kliniek</v>
          </cell>
        </row>
        <row r="425">
          <cell r="B425">
            <v>6130802</v>
          </cell>
          <cell r="C425" t="str">
            <v>HET OOGZIEKENHUIS</v>
          </cell>
          <cell r="D425" t="str">
            <v>06/130802</v>
          </cell>
          <cell r="I425" t="str">
            <v>22/220785</v>
          </cell>
          <cell r="J425" t="str">
            <v>Stichting DCA (DC Klinieken Dokkum B.V.)</v>
          </cell>
        </row>
        <row r="426">
          <cell r="B426">
            <v>6010752</v>
          </cell>
          <cell r="C426" t="str">
            <v>Stichting Dijklander Ziekenhuis</v>
          </cell>
          <cell r="D426" t="str">
            <v>06/010752</v>
          </cell>
          <cell r="I426" t="str">
            <v>22/220787</v>
          </cell>
          <cell r="J426" t="str">
            <v>Eisenhower Kliniek (European Private Healthcare Clinics B.V.)</v>
          </cell>
        </row>
        <row r="427">
          <cell r="B427">
            <v>22220239</v>
          </cell>
          <cell r="C427" t="str">
            <v>STICHTING OOGKLINIEK DE HORSTEN</v>
          </cell>
          <cell r="D427" t="str">
            <v>22/220239</v>
          </cell>
          <cell r="I427" t="str">
            <v>22/220794</v>
          </cell>
          <cell r="J427" t="str">
            <v>STICHTING MKA-CHIRURGIE NOORD-HOLLAND NOORD</v>
          </cell>
        </row>
        <row r="428">
          <cell r="B428">
            <v>6160706</v>
          </cell>
          <cell r="C428" t="str">
            <v>READE</v>
          </cell>
          <cell r="D428" t="str">
            <v>06/160706</v>
          </cell>
          <cell r="I428" t="str">
            <v>22/220796</v>
          </cell>
          <cell r="J428" t="str">
            <v>STICHTING URONET</v>
          </cell>
        </row>
        <row r="429">
          <cell r="B429">
            <v>6160806</v>
          </cell>
          <cell r="C429" t="str">
            <v>SOPHIA REVALIDATIE (Sophia Stichting) (DEN HAAG)</v>
          </cell>
          <cell r="D429" t="str">
            <v>06/160806</v>
          </cell>
          <cell r="I429" t="str">
            <v>22/220799</v>
          </cell>
          <cell r="J429" t="str">
            <v>PHIZI</v>
          </cell>
        </row>
        <row r="430">
          <cell r="B430">
            <v>6010618</v>
          </cell>
          <cell r="C430" t="str">
            <v>DIAKONESSENHUIS</v>
          </cell>
          <cell r="D430" t="str">
            <v>06/010618</v>
          </cell>
          <cell r="I430" t="str">
            <v>22/220802</v>
          </cell>
          <cell r="J430" t="str">
            <v>Stichting Haaglanden Clinics</v>
          </cell>
        </row>
        <row r="431">
          <cell r="B431">
            <v>62</v>
          </cell>
          <cell r="C431" t="str">
            <v>I_EQUIP16</v>
          </cell>
          <cell r="D431" t="str">
            <v>22/220815</v>
          </cell>
          <cell r="I431" t="str">
            <v>22/220808</v>
          </cell>
          <cell r="J431" t="str">
            <v>STICHTING MEDISCH CENTRUM BLOEMENDAAL DERMATOLOGIE</v>
          </cell>
        </row>
        <row r="432">
          <cell r="B432">
            <v>110</v>
          </cell>
          <cell r="C432" t="str">
            <v>I_MEREM_17</v>
          </cell>
          <cell r="D432" t="str">
            <v>06/160703</v>
          </cell>
          <cell r="I432" t="str">
            <v>22/220814</v>
          </cell>
          <cell r="J432" t="str">
            <v>STICHTING BETER IN JE BUURT</v>
          </cell>
        </row>
        <row r="433">
          <cell r="B433">
            <v>6010753</v>
          </cell>
          <cell r="C433" t="str">
            <v>STICHTING BOVENIJ ZIEKENHUIS</v>
          </cell>
          <cell r="D433" t="str">
            <v>06/010753</v>
          </cell>
          <cell r="I433" t="str">
            <v>22/220815</v>
          </cell>
          <cell r="J433" t="str">
            <v>STICHTING XPERT CLINIC</v>
          </cell>
        </row>
        <row r="434">
          <cell r="B434">
            <v>3614</v>
          </cell>
          <cell r="C434" t="str">
            <v>I_DCGRO18</v>
          </cell>
          <cell r="D434" t="str">
            <v>22/220006</v>
          </cell>
          <cell r="I434" t="str">
            <v>22/220816</v>
          </cell>
          <cell r="J434" t="str">
            <v>STICHTING VELTHUIS KLINIEK</v>
          </cell>
        </row>
        <row r="435">
          <cell r="B435">
            <v>37</v>
          </cell>
          <cell r="C435" t="str">
            <v>I_LIBRA14</v>
          </cell>
          <cell r="D435" t="str">
            <v>06/161008</v>
          </cell>
          <cell r="I435" t="str">
            <v>22/220817</v>
          </cell>
          <cell r="J435" t="str">
            <v>STICHTING XPERT CLINICS PROCTOLOGIE</v>
          </cell>
        </row>
        <row r="436">
          <cell r="B436">
            <v>38</v>
          </cell>
          <cell r="C436" t="str">
            <v>I_LUMCKGC</v>
          </cell>
          <cell r="D436" t="str">
            <v>06/020801</v>
          </cell>
          <cell r="I436" t="str">
            <v>22/220819</v>
          </cell>
          <cell r="J436" t="str">
            <v>Stichting Ruysdael Clinics</v>
          </cell>
        </row>
        <row r="437">
          <cell r="B437">
            <v>21</v>
          </cell>
          <cell r="C437" t="str">
            <v>I_ADELANT</v>
          </cell>
          <cell r="D437" t="str">
            <v>06/161104</v>
          </cell>
          <cell r="I437" t="str">
            <v>22/220820</v>
          </cell>
          <cell r="J437" t="str">
            <v>STICHTING SPORTGENEESKUNDE MIDDEN NEDERLAND</v>
          </cell>
        </row>
        <row r="438">
          <cell r="B438">
            <v>69</v>
          </cell>
          <cell r="C438" t="str">
            <v>I_KENTALI</v>
          </cell>
          <cell r="D438" t="str">
            <v>19/009331</v>
          </cell>
          <cell r="I438" t="str">
            <v>22/220824</v>
          </cell>
          <cell r="J438" t="str">
            <v>STICHTING MKA ROTTERDAM</v>
          </cell>
        </row>
        <row r="439">
          <cell r="B439">
            <v>6010754</v>
          </cell>
          <cell r="C439" t="str">
            <v>Stichting Spaarne Gasthuis</v>
          </cell>
          <cell r="D439" t="str">
            <v>06/010754</v>
          </cell>
          <cell r="I439" t="str">
            <v>22/220825</v>
          </cell>
          <cell r="J439" t="str">
            <v>STICHTING SPORTKLINIEKEN NEDERLAND</v>
          </cell>
        </row>
        <row r="440">
          <cell r="B440">
            <v>41411303</v>
          </cell>
          <cell r="C440" t="str">
            <v>STICHTING ZORGBALANS VPH-VZH</v>
          </cell>
          <cell r="D440" t="str">
            <v>41/411303</v>
          </cell>
          <cell r="I440" t="str">
            <v>22/220833</v>
          </cell>
          <cell r="J440" t="str">
            <v>STICHTING SPORTMEDISCH CENTRUM TILBURG</v>
          </cell>
        </row>
        <row r="441">
          <cell r="B441">
            <v>22220209</v>
          </cell>
          <cell r="C441" t="str">
            <v>STICHTING DCA (DC Klinieken) (VOORSCHOTEN)</v>
          </cell>
          <cell r="D441" t="str">
            <v>22/220209</v>
          </cell>
          <cell r="I441" t="str">
            <v>22/220834</v>
          </cell>
          <cell r="J441" t="str">
            <v>STICHTING DIENSTVERLENING SPORTMEDISCHE INSTELLINGEN (SDSI)</v>
          </cell>
        </row>
        <row r="442">
          <cell r="B442">
            <v>22220126</v>
          </cell>
          <cell r="C442" t="str">
            <v>ZBC Eyescan B.V.</v>
          </cell>
          <cell r="D442" t="str">
            <v>22/220126</v>
          </cell>
          <cell r="I442" t="str">
            <v>22/220838</v>
          </cell>
          <cell r="J442" t="str">
            <v>STICHTING ATLAS PIJNKLINIEKEN</v>
          </cell>
        </row>
        <row r="443">
          <cell r="B443">
            <v>22220075</v>
          </cell>
          <cell r="C443" t="str">
            <v>STICHTING ZORGGROEP ZONNESTRAAL</v>
          </cell>
          <cell r="D443" t="str">
            <v>22/220075</v>
          </cell>
          <cell r="I443" t="str">
            <v>22/220841</v>
          </cell>
          <cell r="J443" t="str">
            <v>STICHTING SANDSTEP KLINIEKEN</v>
          </cell>
        </row>
        <row r="444">
          <cell r="B444">
            <v>6160703</v>
          </cell>
          <cell r="C444" t="str">
            <v>Stichting Merem Behandelcentra (DE TRAPPENBERG Revalidatiece</v>
          </cell>
          <cell r="D444" t="str">
            <v>06/160703</v>
          </cell>
          <cell r="I444" t="str">
            <v>22/220842</v>
          </cell>
          <cell r="J444" t="str">
            <v>STICHTING ZBC SPORTGENEESKUNDE NOORD</v>
          </cell>
        </row>
        <row r="445">
          <cell r="B445">
            <v>41411310</v>
          </cell>
          <cell r="C445" t="str">
            <v>VIVA ZORGGROEP</v>
          </cell>
          <cell r="D445" t="str">
            <v>41/411310</v>
          </cell>
          <cell r="I445" t="str">
            <v>22/220843</v>
          </cell>
          <cell r="J445" t="str">
            <v>STICHTING OOGKLINIEK EXTRA</v>
          </cell>
        </row>
        <row r="446">
          <cell r="B446">
            <v>22220815</v>
          </cell>
          <cell r="C446" t="str">
            <v>STICHTING XPERT CLINIC</v>
          </cell>
          <cell r="D446" t="str">
            <v>22/220815</v>
          </cell>
          <cell r="I446" t="str">
            <v>22/220846</v>
          </cell>
          <cell r="J446" t="str">
            <v>STICHTING DCA (DC KLINIEKEN INTERNE GENEESKUNDE B.V.)</v>
          </cell>
        </row>
        <row r="447">
          <cell r="B447">
            <v>6161104</v>
          </cell>
          <cell r="C447" t="str">
            <v>Stichting Adelante Zorg</v>
          </cell>
          <cell r="D447" t="str">
            <v>06/161104</v>
          </cell>
          <cell r="I447" t="str">
            <v>22/220848</v>
          </cell>
          <cell r="J447" t="str">
            <v>STICHTING BETER GEZOND</v>
          </cell>
        </row>
        <row r="448">
          <cell r="B448">
            <v>22221030</v>
          </cell>
          <cell r="C448" t="str">
            <v>ST. ORTHOPEDISCHE EN SPORTMEDISCHE KLINIEKEN OOST NEDERLAND</v>
          </cell>
          <cell r="D448" t="str">
            <v>22/221030</v>
          </cell>
          <cell r="I448" t="str">
            <v>22/220850</v>
          </cell>
          <cell r="J448" t="str">
            <v>STICHTING CURA CLINIC NOORD-LIMBURG</v>
          </cell>
        </row>
        <row r="449">
          <cell r="B449">
            <v>19009331</v>
          </cell>
          <cell r="C449" t="str">
            <v>STICHTING KENTALIS ZORG (AC AMSTERDAM)</v>
          </cell>
          <cell r="D449" t="str">
            <v>19/009331</v>
          </cell>
          <cell r="I449" t="str">
            <v>22/220851</v>
          </cell>
          <cell r="J449" t="str">
            <v>ST KAAKCHIRURGIE EN IMPLANTOLOGIE CENTRUM MIDDEN DELFLAND</v>
          </cell>
        </row>
        <row r="450">
          <cell r="B450">
            <v>6010210</v>
          </cell>
          <cell r="C450" t="str">
            <v>MEDISCH CENTRUM LEEUWARDEN</v>
          </cell>
          <cell r="D450" t="str">
            <v>06/010210</v>
          </cell>
          <cell r="I450" t="str">
            <v>22/220853</v>
          </cell>
          <cell r="J450" t="str">
            <v>STICHTING KNO MID-WEST</v>
          </cell>
        </row>
        <row r="451">
          <cell r="B451">
            <v>47471054</v>
          </cell>
          <cell r="C451" t="str">
            <v>Beweging 3.0 VPH De Pol</v>
          </cell>
          <cell r="D451" t="str">
            <v>47/471054</v>
          </cell>
          <cell r="I451" t="str">
            <v>22/220854</v>
          </cell>
          <cell r="J451" t="str">
            <v>STICHTING SPORTMEDISCH ADVIESCENTRUM UTRECHT</v>
          </cell>
        </row>
        <row r="452">
          <cell r="B452">
            <v>47470317</v>
          </cell>
          <cell r="C452" t="str">
            <v>WZH PRINSENHOF</v>
          </cell>
          <cell r="D452" t="str">
            <v>47/470317</v>
          </cell>
          <cell r="I452" t="str">
            <v>22/220856</v>
          </cell>
          <cell r="J452" t="str">
            <v>Stichting Sport- en Beweegkliniek</v>
          </cell>
        </row>
        <row r="453">
          <cell r="B453">
            <v>6020801</v>
          </cell>
          <cell r="C453" t="str">
            <v>LEIDS UNIVERSITAIR MEDISCH CENTRUM (LUMC)</v>
          </cell>
          <cell r="D453" t="str">
            <v>06/020801</v>
          </cell>
          <cell r="I453" t="str">
            <v>22/220858</v>
          </cell>
          <cell r="J453" t="str">
            <v>STICHTING SPORTGENEESKUNDE ZUID-LIMBURG</v>
          </cell>
        </row>
        <row r="454">
          <cell r="B454">
            <v>47471805</v>
          </cell>
          <cell r="C454" t="str">
            <v>JACOB KLINIEK</v>
          </cell>
          <cell r="D454" t="str">
            <v>47/471805</v>
          </cell>
          <cell r="I454" t="str">
            <v>22/220859</v>
          </cell>
          <cell r="J454" t="str">
            <v>STICHTING SPORTGENEESKUNDE ROTTERDAM</v>
          </cell>
        </row>
        <row r="455">
          <cell r="B455">
            <v>50500008</v>
          </cell>
          <cell r="C455" t="str">
            <v>UNILABS EERSTELIJNSDIAGNOSTIEK B.V.</v>
          </cell>
          <cell r="D455" t="str">
            <v>50/500008</v>
          </cell>
          <cell r="I455" t="str">
            <v>22/220863</v>
          </cell>
          <cell r="J455" t="str">
            <v>STICHTING WTZI APELDOORNSE SPECIALISTEN</v>
          </cell>
        </row>
        <row r="456">
          <cell r="B456">
            <v>41411305</v>
          </cell>
          <cell r="C456" t="str">
            <v>Stichting KennemerHart</v>
          </cell>
          <cell r="D456" t="str">
            <v>41/411305</v>
          </cell>
          <cell r="I456" t="str">
            <v>22/220866</v>
          </cell>
          <cell r="J456" t="str">
            <v>Enrgy Revalidatie B.V.</v>
          </cell>
        </row>
        <row r="457">
          <cell r="B457">
            <v>22220006</v>
          </cell>
          <cell r="C457" t="str">
            <v>STICHTING DCA (DC Klinieken Tesselschade)</v>
          </cell>
          <cell r="D457" t="str">
            <v>22/220006</v>
          </cell>
          <cell r="I457" t="str">
            <v>22/220867</v>
          </cell>
          <cell r="J457" t="str">
            <v>Sport en Revalidatiekliniek</v>
          </cell>
        </row>
        <row r="458">
          <cell r="B458">
            <v>41411109</v>
          </cell>
          <cell r="C458" t="str">
            <v>Stichting Amaris Zorggroep</v>
          </cell>
          <cell r="D458" t="str">
            <v>41/411109</v>
          </cell>
          <cell r="I458" t="str">
            <v>22/220878</v>
          </cell>
          <cell r="J458" t="str">
            <v>INSTITUUT VOOR HYPERBARE GENEESKUNDE B.V.</v>
          </cell>
        </row>
        <row r="459">
          <cell r="B459">
            <v>19009326</v>
          </cell>
          <cell r="C459" t="str">
            <v>Pento Audiologisch Centrum Friesland</v>
          </cell>
          <cell r="D459" t="str">
            <v>19/009326</v>
          </cell>
          <cell r="I459" t="str">
            <v>22/220879</v>
          </cell>
          <cell r="J459" t="str">
            <v>STICHTING APNEUCENTRUM NEDERLAND</v>
          </cell>
        </row>
        <row r="460">
          <cell r="B460">
            <v>41410910</v>
          </cell>
          <cell r="C460" t="str">
            <v>Careyn Utrecht West</v>
          </cell>
          <cell r="D460" t="str">
            <v>41/410910</v>
          </cell>
          <cell r="I460" t="str">
            <v>22/220881</v>
          </cell>
          <cell r="J460" t="str">
            <v>Stichting MedCentric</v>
          </cell>
        </row>
        <row r="461">
          <cell r="B461">
            <v>22220102</v>
          </cell>
          <cell r="C461" t="str">
            <v>Stichting MCD Behandelcentrum</v>
          </cell>
          <cell r="D461" t="str">
            <v>22/220102</v>
          </cell>
          <cell r="I461" t="str">
            <v>22/220882</v>
          </cell>
          <cell r="J461" t="str">
            <v>STICHTING HAND EN POLS REVALIDATIE TERNEUZEN</v>
          </cell>
        </row>
        <row r="462">
          <cell r="B462">
            <v>6161008</v>
          </cell>
          <cell r="C462" t="str">
            <v>Stichting Libra Revalidatie &amp; Audiologie</v>
          </cell>
          <cell r="D462" t="str">
            <v>06/161008</v>
          </cell>
          <cell r="I462" t="str">
            <v>22/220884</v>
          </cell>
          <cell r="J462" t="str">
            <v>STICHTING WORLD EYE</v>
          </cell>
        </row>
        <row r="463">
          <cell r="B463">
            <v>22220459</v>
          </cell>
          <cell r="C463" t="str">
            <v>STICHTING HAND EN POLS REVALIDATIE NEDERLAND</v>
          </cell>
          <cell r="D463" t="str">
            <v>22/220459</v>
          </cell>
          <cell r="I463" t="str">
            <v>22/220885</v>
          </cell>
          <cell r="J463" t="str">
            <v>PIJNHOEFTNIET</v>
          </cell>
        </row>
        <row r="464">
          <cell r="B464">
            <v>22220077</v>
          </cell>
          <cell r="C464" t="str">
            <v>MAURITSKLINIEKEN B.V. (DEN HAAG-Mauritskade)</v>
          </cell>
          <cell r="D464" t="str">
            <v>22/220077</v>
          </cell>
          <cell r="I464" t="str">
            <v>22/220891</v>
          </cell>
          <cell r="J464" t="str">
            <v>ZBC OOG B.V.</v>
          </cell>
        </row>
        <row r="465">
          <cell r="B465">
            <v>3905</v>
          </cell>
          <cell r="C465" t="str">
            <v>Medlon groep</v>
          </cell>
          <cell r="D465" t="str">
            <v>50/500008</v>
          </cell>
          <cell r="I465" t="str">
            <v>22/220895</v>
          </cell>
          <cell r="J465" t="str">
            <v>STICHTING POLIDIRECT HAARLEM</v>
          </cell>
        </row>
        <row r="466">
          <cell r="B466">
            <v>3717</v>
          </cell>
          <cell r="C466" t="str">
            <v>Certe Groep</v>
          </cell>
          <cell r="D466" t="str">
            <v>34/340003</v>
          </cell>
          <cell r="I466" t="str">
            <v>22/220897</v>
          </cell>
          <cell r="J466" t="str">
            <v>STICHTING KINDERBUIK &amp; CO</v>
          </cell>
        </row>
        <row r="467">
          <cell r="B467">
            <v>95</v>
          </cell>
          <cell r="C467" t="str">
            <v>Cura Clinic Limburg Noord - Zuid</v>
          </cell>
          <cell r="D467" t="str">
            <v>22/220685</v>
          </cell>
          <cell r="I467" t="str">
            <v>22/220900</v>
          </cell>
          <cell r="J467" t="str">
            <v>STICHTING SMA WFW</v>
          </cell>
        </row>
        <row r="468">
          <cell r="B468">
            <v>3881</v>
          </cell>
          <cell r="C468" t="str">
            <v>Ciro+</v>
          </cell>
          <cell r="D468" t="str">
            <v>06/011104</v>
          </cell>
          <cell r="I468" t="str">
            <v>22/220902</v>
          </cell>
          <cell r="J468" t="str">
            <v>SLAAPAPNEU SERVICE (V.O.F.)</v>
          </cell>
        </row>
        <row r="469">
          <cell r="B469">
            <v>3443</v>
          </cell>
          <cell r="C469" t="str">
            <v>klinieken Dokkum</v>
          </cell>
          <cell r="D469" t="str">
            <v>22/220769</v>
          </cell>
          <cell r="I469" t="str">
            <v>22/220904</v>
          </cell>
          <cell r="J469" t="str">
            <v>STICHTING REVA CLINIC</v>
          </cell>
        </row>
        <row r="470">
          <cell r="B470">
            <v>3702</v>
          </cell>
          <cell r="C470" t="str">
            <v xml:space="preserve">Stichting Cardiologie Centra NL </v>
          </cell>
          <cell r="D470" t="str">
            <v>22/220142</v>
          </cell>
          <cell r="I470" t="str">
            <v>22/220905</v>
          </cell>
          <cell r="J470" t="str">
            <v>STICHTING OPTONET</v>
          </cell>
        </row>
        <row r="471">
          <cell r="B471">
            <v>3418</v>
          </cell>
          <cell r="C471" t="str">
            <v>Stichting Hand en Pos Revalidatie Nederland</v>
          </cell>
          <cell r="D471" t="str">
            <v>22/220459</v>
          </cell>
          <cell r="I471" t="str">
            <v>22/220907</v>
          </cell>
          <cell r="J471" t="str">
            <v>OOGZORG HOOGEVEEN</v>
          </cell>
        </row>
        <row r="472">
          <cell r="B472">
            <v>63</v>
          </cell>
          <cell r="C472" t="str">
            <v>Careyn</v>
          </cell>
          <cell r="D472" t="str">
            <v>41/410910</v>
          </cell>
          <cell r="I472" t="str">
            <v>22/220908</v>
          </cell>
          <cell r="J472" t="str">
            <v>B12 RESEARCH INSTITUTE &amp; TREATMENT CENTER</v>
          </cell>
        </row>
        <row r="473">
          <cell r="B473">
            <v>4265</v>
          </cell>
          <cell r="C473" t="str">
            <v>MC_de_veluwe_2018</v>
          </cell>
          <cell r="D473" t="str">
            <v>22/220291</v>
          </cell>
          <cell r="I473" t="str">
            <v>22/220912</v>
          </cell>
          <cell r="J473" t="str">
            <v>STICHTING MKA IJSSELDELTA</v>
          </cell>
        </row>
        <row r="474">
          <cell r="B474">
            <v>109</v>
          </cell>
          <cell r="C474" t="str">
            <v>Instituut voor Hyperbare Geneeskunde vanaf 2016</v>
          </cell>
          <cell r="D474" t="str">
            <v>22/220025</v>
          </cell>
          <cell r="I474" t="str">
            <v>22/220916</v>
          </cell>
          <cell r="J474" t="str">
            <v>STICHTING ARTSEN MET VISIE</v>
          </cell>
        </row>
        <row r="475">
          <cell r="B475">
            <v>6011011</v>
          </cell>
          <cell r="C475" t="str">
            <v>SINT ANNAZIEKENHUIS</v>
          </cell>
          <cell r="D475" t="str">
            <v>06/011011</v>
          </cell>
          <cell r="I475" t="str">
            <v>22/220923</v>
          </cell>
          <cell r="J475" t="str">
            <v>POLIKLINISCHE REVALIDATIEGENEESKUNDE NEDERLAND B.V.</v>
          </cell>
        </row>
        <row r="476">
          <cell r="B476">
            <v>6010110</v>
          </cell>
          <cell r="C476" t="str">
            <v>Ommelander Ziekenhuis Groningen B.V.</v>
          </cell>
          <cell r="D476" t="str">
            <v>06/010110</v>
          </cell>
          <cell r="I476" t="str">
            <v>22/220925</v>
          </cell>
          <cell r="J476" t="str">
            <v>Stichting Ortius</v>
          </cell>
        </row>
        <row r="477">
          <cell r="I477" t="str">
            <v>22/220929</v>
          </cell>
          <cell r="J477" t="str">
            <v>Stichting Excellent Klinieken</v>
          </cell>
        </row>
        <row r="478">
          <cell r="I478" t="str">
            <v>22/220932</v>
          </cell>
          <cell r="J478" t="str">
            <v>STICHTING MEDICAL TATTOO INNOVATIONS</v>
          </cell>
        </row>
        <row r="479">
          <cell r="I479" t="str">
            <v>22/220936</v>
          </cell>
          <cell r="J479" t="str">
            <v>STICHTING SOFALAB</v>
          </cell>
        </row>
        <row r="480">
          <cell r="I480" t="str">
            <v>22/220939</v>
          </cell>
          <cell r="J480" t="str">
            <v>MEDISCH CENTRUM WETERING GYNAECOLOGIE</v>
          </cell>
        </row>
        <row r="481">
          <cell r="I481" t="str">
            <v>22/220946</v>
          </cell>
          <cell r="J481" t="str">
            <v>STICHTING POLIKLINIEK PROKTOVAR</v>
          </cell>
        </row>
        <row r="482">
          <cell r="I482" t="str">
            <v>22/220954</v>
          </cell>
          <cell r="J482" t="str">
            <v>STICHTING CURILION KLINIEKEN</v>
          </cell>
        </row>
        <row r="483">
          <cell r="I483" t="str">
            <v>22/220969</v>
          </cell>
          <cell r="J483" t="str">
            <v>STICHTING SAM KLINIEK</v>
          </cell>
        </row>
        <row r="484">
          <cell r="I484" t="str">
            <v>22/220970</v>
          </cell>
          <cell r="J484" t="str">
            <v>STICHTING POLIDIRECT - LOCATIE EINDHOVEN</v>
          </cell>
        </row>
        <row r="485">
          <cell r="I485" t="str">
            <v>22/220978</v>
          </cell>
          <cell r="J485" t="str">
            <v>STICHTING HUID MEDISCH CENTRUM</v>
          </cell>
        </row>
        <row r="486">
          <cell r="I486" t="str">
            <v>22/221002</v>
          </cell>
          <cell r="J486" t="str">
            <v>REVALIDATIE IMPULS B.V.</v>
          </cell>
        </row>
        <row r="487">
          <cell r="I487" t="str">
            <v>22/221003</v>
          </cell>
          <cell r="J487" t="str">
            <v>DERMAHAVEN</v>
          </cell>
        </row>
        <row r="488">
          <cell r="I488" t="str">
            <v>22/221013</v>
          </cell>
          <cell r="J488" t="str">
            <v>STICHTING FACIAL HARMONY CLINICS</v>
          </cell>
        </row>
        <row r="489">
          <cell r="I489" t="str">
            <v>22/221018</v>
          </cell>
          <cell r="J489" t="str">
            <v>MKA-KLINIEKEN NEDERLAND B.V.</v>
          </cell>
        </row>
        <row r="490">
          <cell r="I490" t="str">
            <v>22/221024</v>
          </cell>
          <cell r="J490" t="str">
            <v>ST. POLIDIRECT - LOCATIE GOOR</v>
          </cell>
        </row>
        <row r="491">
          <cell r="I491" t="str">
            <v>22/221025</v>
          </cell>
          <cell r="J491" t="str">
            <v>ST. POLIDIRECT - LOCATIE BREDA</v>
          </cell>
        </row>
        <row r="492">
          <cell r="I492" t="str">
            <v>22/221026</v>
          </cell>
          <cell r="J492" t="str">
            <v>CORTOCLINICS B.V.</v>
          </cell>
        </row>
        <row r="493">
          <cell r="I493" t="str">
            <v>22/221027</v>
          </cell>
          <cell r="J493" t="str">
            <v>MIJNKLINIEK B.V.</v>
          </cell>
        </row>
        <row r="494">
          <cell r="I494" t="str">
            <v>22/221029</v>
          </cell>
          <cell r="J494" t="str">
            <v>STICHTING MKA-CHIRURGIE NOORD-HOLLAND NOORD</v>
          </cell>
        </row>
        <row r="495">
          <cell r="I495" t="str">
            <v>22/221030</v>
          </cell>
          <cell r="J495" t="str">
            <v>ST. ORTHOPEDISCHE EN SPORTMEDISCHE KLINIEKEN OOST NEDERLAND</v>
          </cell>
        </row>
        <row r="496">
          <cell r="I496" t="str">
            <v>22/221033</v>
          </cell>
          <cell r="J496" t="str">
            <v>MCV Twente B.V.</v>
          </cell>
        </row>
        <row r="497">
          <cell r="I497" t="str">
            <v>22/221049</v>
          </cell>
          <cell r="J497" t="str">
            <v>STICHTING OPTIMUM CLINICS</v>
          </cell>
        </row>
        <row r="498">
          <cell r="I498" t="str">
            <v>22/221052</v>
          </cell>
          <cell r="J498" t="str">
            <v>STICHTING DCA (DC KLINIEKEN GRONINGEN)</v>
          </cell>
        </row>
        <row r="499">
          <cell r="I499" t="str">
            <v>22/221058</v>
          </cell>
          <cell r="J499" t="str">
            <v>STICHTING CONNECTION SGGZ</v>
          </cell>
        </row>
        <row r="500">
          <cell r="I500" t="str">
            <v>22/221059</v>
          </cell>
          <cell r="J500" t="str">
            <v>STICHTING WERVELKOLOM REVALIDATIE NEDERLAND</v>
          </cell>
        </row>
        <row r="501">
          <cell r="I501" t="str">
            <v>22/221077</v>
          </cell>
          <cell r="J501" t="str">
            <v>STICHTING CENTRUM KAAKCHIRURGIE EINDHOVEN</v>
          </cell>
        </row>
        <row r="502">
          <cell r="I502" t="str">
            <v>22/221085</v>
          </cell>
          <cell r="J502" t="str">
            <v>MKA Collectief B.V.</v>
          </cell>
        </row>
        <row r="503">
          <cell r="I503" t="str">
            <v>22/221087</v>
          </cell>
          <cell r="J503" t="str">
            <v>OPTOMETRIE HAAGLANDEN BV</v>
          </cell>
        </row>
        <row r="504">
          <cell r="I504" t="str">
            <v>22/221092</v>
          </cell>
          <cell r="J504" t="str">
            <v>ORTHODIRECT BV</v>
          </cell>
        </row>
        <row r="505">
          <cell r="I505" t="str">
            <v>22/221093</v>
          </cell>
          <cell r="J505" t="str">
            <v>LIJF &amp; VISIE REVALIDATIE BV</v>
          </cell>
        </row>
        <row r="506">
          <cell r="I506" t="str">
            <v>22/221094</v>
          </cell>
          <cell r="J506" t="str">
            <v>STICHTING MAKZ</v>
          </cell>
        </row>
        <row r="507">
          <cell r="I507" t="str">
            <v>22/221097</v>
          </cell>
          <cell r="J507" t="str">
            <v>VAN DER VALK CARE B.V.</v>
          </cell>
        </row>
        <row r="508">
          <cell r="I508" t="str">
            <v>22/221104</v>
          </cell>
          <cell r="J508" t="str">
            <v>ECHOCURA</v>
          </cell>
        </row>
        <row r="509">
          <cell r="I509" t="str">
            <v>22/227014</v>
          </cell>
          <cell r="J509" t="str">
            <v>OOGARTSPRAKTIJK DR. C.J.J. BRINKMAN</v>
          </cell>
        </row>
        <row r="510">
          <cell r="I510" t="str">
            <v>22/227024</v>
          </cell>
          <cell r="J510" t="str">
            <v>CEJ. Snepvangers, oogarts</v>
          </cell>
        </row>
        <row r="511">
          <cell r="I511" t="str">
            <v>22/227027</v>
          </cell>
          <cell r="J511" t="str">
            <v>AURELIA BV</v>
          </cell>
        </row>
        <row r="512">
          <cell r="I512" t="str">
            <v>22/227028</v>
          </cell>
          <cell r="J512" t="str">
            <v>PRAKTIJK SCHARDIJN</v>
          </cell>
        </row>
        <row r="513">
          <cell r="I513" t="str">
            <v>22/227040</v>
          </cell>
          <cell r="J513" t="str">
            <v>ALONS-VAN KORDELAAR JJM</v>
          </cell>
        </row>
        <row r="514">
          <cell r="I514" t="str">
            <v>22/227045</v>
          </cell>
          <cell r="J514" t="str">
            <v>PRAKTIJK HASPER</v>
          </cell>
        </row>
        <row r="515">
          <cell r="I515" t="str">
            <v>22/227055</v>
          </cell>
          <cell r="J515" t="str">
            <v>Couturier Egm</v>
          </cell>
        </row>
        <row r="516">
          <cell r="I516" t="str">
            <v>22/227065</v>
          </cell>
          <cell r="J516" t="str">
            <v>ELTE PM</v>
          </cell>
        </row>
        <row r="517">
          <cell r="I517" t="str">
            <v>22/227066</v>
          </cell>
          <cell r="J517" t="str">
            <v>BLIEK JP DE</v>
          </cell>
        </row>
        <row r="518">
          <cell r="I518" t="str">
            <v>22/227072</v>
          </cell>
          <cell r="J518" t="str">
            <v>Oogartsen Praktijk Lo-Hadisaputro</v>
          </cell>
        </row>
        <row r="519">
          <cell r="I519" t="str">
            <v>22/227074</v>
          </cell>
          <cell r="J519" t="str">
            <v>SCHEPS-PASMAN F.M.H.</v>
          </cell>
        </row>
        <row r="520">
          <cell r="I520" t="str">
            <v>22/227100</v>
          </cell>
          <cell r="J520" t="str">
            <v>PRAKTIJK L.J. VAN OUDHEUSDEN</v>
          </cell>
        </row>
        <row r="521">
          <cell r="I521" t="str">
            <v>22/227103</v>
          </cell>
          <cell r="J521" t="str">
            <v>DE PROF. DR. HENNEMANKLINIEK</v>
          </cell>
        </row>
        <row r="522">
          <cell r="I522" t="str">
            <v>22/227119</v>
          </cell>
          <cell r="J522" t="str">
            <v>J. STORK</v>
          </cell>
        </row>
        <row r="523">
          <cell r="I523" t="str">
            <v>22/227129</v>
          </cell>
          <cell r="J523" t="str">
            <v>F.P.L. Van Loon</v>
          </cell>
        </row>
        <row r="524">
          <cell r="I524" t="str">
            <v>22/227133</v>
          </cell>
          <cell r="J524" t="str">
            <v>Praktijk voor Kinderen, S.L. Buskin, Kinderarts</v>
          </cell>
        </row>
        <row r="525">
          <cell r="I525" t="str">
            <v>22/227164</v>
          </cell>
          <cell r="J525" t="str">
            <v>R. LAPID-GORTZAK</v>
          </cell>
        </row>
        <row r="526">
          <cell r="I526" t="str">
            <v>22/227165</v>
          </cell>
          <cell r="J526" t="str">
            <v>GROENE HART EXTRA ZORG</v>
          </cell>
        </row>
        <row r="527">
          <cell r="I527" t="str">
            <v>22/227169</v>
          </cell>
          <cell r="J527" t="str">
            <v>RIJNZICHT OOGKLINIEK</v>
          </cell>
        </row>
        <row r="528">
          <cell r="I528" t="str">
            <v>22/227170</v>
          </cell>
          <cell r="J528" t="str">
            <v>De Mookerheide</v>
          </cell>
        </row>
        <row r="529">
          <cell r="I529" t="str">
            <v>22/227172</v>
          </cell>
          <cell r="J529" t="str">
            <v>WVHEALTH CONSULTANCY</v>
          </cell>
        </row>
        <row r="530">
          <cell r="I530" t="str">
            <v>22/227174</v>
          </cell>
          <cell r="J530" t="str">
            <v>L.S. FEENSTRA-KISCH</v>
          </cell>
        </row>
        <row r="531">
          <cell r="I531" t="str">
            <v>22/227184</v>
          </cell>
          <cell r="J531" t="str">
            <v>ST. FLEBOLOGISCH CENTRUM GRAVE</v>
          </cell>
        </row>
        <row r="532">
          <cell r="I532" t="str">
            <v>22/227185</v>
          </cell>
          <cell r="J532" t="str">
            <v>H.B. DE BREY, KNO-ARTS PRAKTIJK</v>
          </cell>
        </row>
        <row r="533">
          <cell r="I533" t="str">
            <v>22/227186</v>
          </cell>
          <cell r="J533" t="str">
            <v>Revacare B.V.</v>
          </cell>
        </row>
        <row r="534">
          <cell r="I534" t="str">
            <v>22/227198</v>
          </cell>
          <cell r="J534" t="str">
            <v>Castle Craig Nederland B.V.</v>
          </cell>
        </row>
        <row r="535">
          <cell r="I535" t="str">
            <v>22/227200</v>
          </cell>
          <cell r="J535" t="str">
            <v>FYEO MEDICAL B.V.</v>
          </cell>
        </row>
        <row r="536">
          <cell r="I536" t="str">
            <v>22/227233</v>
          </cell>
          <cell r="J536" t="str">
            <v>OOGLIFT</v>
          </cell>
        </row>
        <row r="537">
          <cell r="I537" t="str">
            <v>22/227239</v>
          </cell>
          <cell r="J537" t="str">
            <v>VAN VUGT REUMATOLOGIE</v>
          </cell>
        </row>
        <row r="538">
          <cell r="I538" t="str">
            <v>22/227273</v>
          </cell>
          <cell r="J538" t="str">
            <v>STICHTING WEVER FACIAL PLASTICS</v>
          </cell>
        </row>
        <row r="539">
          <cell r="I539" t="str">
            <v>22/227276</v>
          </cell>
          <cell r="J539" t="str">
            <v>STICHTING IMSZ KINDERPRAKTIJK ZOETERMEER</v>
          </cell>
        </row>
        <row r="540">
          <cell r="I540" t="str">
            <v>22/227288</v>
          </cell>
          <cell r="J540" t="str">
            <v>STICHTING CARE4HOMECARE</v>
          </cell>
        </row>
        <row r="541">
          <cell r="I541" t="str">
            <v>22/227293</v>
          </cell>
          <cell r="J541" t="str">
            <v>Oogheelkundig Medisch Centrum Amstelland</v>
          </cell>
        </row>
        <row r="542">
          <cell r="I542" t="str">
            <v>22/227307</v>
          </cell>
          <cell r="J542" t="str">
            <v>STICHTING BPM-ZORG</v>
          </cell>
        </row>
        <row r="543">
          <cell r="I543" t="str">
            <v>22/227308</v>
          </cell>
          <cell r="J543" t="str">
            <v>VROUWENPOLI BOXMEER B.V.</v>
          </cell>
        </row>
        <row r="544">
          <cell r="I544" t="str">
            <v>22/227323</v>
          </cell>
          <cell r="J544" t="str">
            <v>DERMATALOGENPRAKTIJK J. OVERBEKE B.V.</v>
          </cell>
        </row>
        <row r="545">
          <cell r="I545" t="str">
            <v>22/227327</v>
          </cell>
          <cell r="J545" t="str">
            <v>STICHTING ORMAXFA</v>
          </cell>
        </row>
        <row r="546">
          <cell r="I546" t="str">
            <v>22/227356</v>
          </cell>
          <cell r="J546" t="str">
            <v>Stichting Reumazorg Zuid-West Nederland</v>
          </cell>
        </row>
        <row r="547">
          <cell r="I547" t="str">
            <v>22/227385</v>
          </cell>
          <cell r="J547" t="str">
            <v>STICHTING STATENKLINIEK</v>
          </cell>
        </row>
        <row r="548">
          <cell r="I548" t="str">
            <v>22/227392</v>
          </cell>
          <cell r="J548" t="str">
            <v>GOED MEDISCH CENTRUM</v>
          </cell>
        </row>
        <row r="549">
          <cell r="I549" t="str">
            <v>22/227395</v>
          </cell>
          <cell r="J549" t="str">
            <v>STICHTING AVISINA</v>
          </cell>
        </row>
        <row r="550">
          <cell r="I550" t="str">
            <v>22/227411</v>
          </cell>
          <cell r="J550" t="str">
            <v>'DE KINDERDOKTERS'</v>
          </cell>
        </row>
        <row r="551">
          <cell r="I551" t="str">
            <v>22/227420</v>
          </cell>
          <cell r="J551" t="str">
            <v>STICHTING HYPERBAAR GENEESKUNDIG CENTRUM</v>
          </cell>
        </row>
        <row r="552">
          <cell r="I552" t="str">
            <v>22/227436</v>
          </cell>
          <cell r="J552" t="str">
            <v>CARE TO MOVE</v>
          </cell>
        </row>
        <row r="553">
          <cell r="I553" t="str">
            <v>22/227440</v>
          </cell>
          <cell r="J553" t="str">
            <v>ESSENTIAL AESTHETICS B.V.</v>
          </cell>
        </row>
        <row r="554">
          <cell r="I554" t="str">
            <v>22/227452</v>
          </cell>
          <cell r="J554" t="str">
            <v>OPC Klinieken</v>
          </cell>
        </row>
        <row r="555">
          <cell r="I555" t="str">
            <v>22/227459</v>
          </cell>
          <cell r="J555" t="str">
            <v>Kinderbuikenco B.V.</v>
          </cell>
        </row>
        <row r="556">
          <cell r="I556" t="str">
            <v>22/227460</v>
          </cell>
          <cell r="J556" t="str">
            <v>Oogheelkundig Medisch Centrum Zuid</v>
          </cell>
        </row>
        <row r="557">
          <cell r="I557" t="str">
            <v>22/227467</v>
          </cell>
          <cell r="J557" t="str">
            <v>HIPPOCRATES</v>
          </cell>
        </row>
        <row r="558">
          <cell r="I558" t="str">
            <v>22/227474</v>
          </cell>
          <cell r="J558" t="str">
            <v>Maatschap Kinderartsen Kindertherapeuticum</v>
          </cell>
        </row>
        <row r="559">
          <cell r="I559" t="str">
            <v>22/227483</v>
          </cell>
          <cell r="J559" t="str">
            <v>REUMATOLOGIE FLEVOLAND</v>
          </cell>
        </row>
        <row r="560">
          <cell r="I560" t="str">
            <v>22/227494</v>
          </cell>
          <cell r="J560" t="str">
            <v>ORTHODIRECT</v>
          </cell>
        </row>
        <row r="561">
          <cell r="I561" t="str">
            <v>22/227497</v>
          </cell>
          <cell r="J561" t="str">
            <v>STICHTING ACIBADEM INTERNATIONAL MEDICAL CENTER</v>
          </cell>
        </row>
        <row r="562">
          <cell r="I562" t="str">
            <v>22/227515</v>
          </cell>
          <cell r="J562" t="str">
            <v>DR. LIEM CLINIC</v>
          </cell>
        </row>
        <row r="563">
          <cell r="I563" t="str">
            <v>22/227533</v>
          </cell>
          <cell r="J563" t="str">
            <v>PARKWEGKLINIEK SOMMER</v>
          </cell>
        </row>
        <row r="564">
          <cell r="I564" t="str">
            <v>22/227541</v>
          </cell>
          <cell r="J564" t="str">
            <v>AMSTERDAM AESTHETICS BV</v>
          </cell>
        </row>
        <row r="565">
          <cell r="I565" t="str">
            <v>22/227550</v>
          </cell>
          <cell r="J565" t="str">
            <v>INTERNE GENEESKUNDE KLINIEKEN NEDERLAND B.V.</v>
          </cell>
        </row>
        <row r="566">
          <cell r="I566" t="str">
            <v>22/227561</v>
          </cell>
          <cell r="J566" t="str">
            <v>STICHTING AMSTERDAM CLINICS</v>
          </cell>
        </row>
        <row r="567">
          <cell r="I567" t="str">
            <v>22/227564</v>
          </cell>
          <cell r="J567" t="str">
            <v>LINDEBOOMKLINIEKEN</v>
          </cell>
        </row>
        <row r="568">
          <cell r="I568" t="str">
            <v>22/227565</v>
          </cell>
          <cell r="J568" t="str">
            <v>ST. KAAKCHIRURGIE EN IMPLANTOLOGIE CENTRUM MIDDEN DELFLAND</v>
          </cell>
        </row>
        <row r="569">
          <cell r="I569" t="str">
            <v>22/227579</v>
          </cell>
          <cell r="J569" t="str">
            <v>DUTCH VEIN CLINIC</v>
          </cell>
        </row>
        <row r="570">
          <cell r="I570" t="str">
            <v>22/227586</v>
          </cell>
          <cell r="J570" t="str">
            <v>CARNEGIE CLINICS</v>
          </cell>
        </row>
        <row r="571">
          <cell r="I571" t="str">
            <v>34/009050</v>
          </cell>
          <cell r="J571" t="str">
            <v>St. Star-Medisch Diagnostisch Centrum (Star-MDC)TROMB.DIENST</v>
          </cell>
        </row>
        <row r="572">
          <cell r="I572" t="str">
            <v>34/009095</v>
          </cell>
          <cell r="J572" t="str">
            <v>LAB WEST B.V. (TROMBOSEDIENST)</v>
          </cell>
        </row>
        <row r="573">
          <cell r="I573" t="str">
            <v>34/009096</v>
          </cell>
          <cell r="J573" t="str">
            <v>STICHTING TROMBOSEDIENST 'S-HERTOGENBOSCH EN OMSTREKEN</v>
          </cell>
        </row>
        <row r="574">
          <cell r="I574" t="str">
            <v>34/009099</v>
          </cell>
          <cell r="J574" t="str">
            <v>STICHTING REGIONALE TROMBOSEDIENST BREDA</v>
          </cell>
        </row>
        <row r="575">
          <cell r="I575" t="str">
            <v>34/009100</v>
          </cell>
          <cell r="J575" t="str">
            <v>STICHTING BEGELEIDE ZELFZORG</v>
          </cell>
        </row>
        <row r="576">
          <cell r="I576" t="str">
            <v>34/009212</v>
          </cell>
          <cell r="J576" t="str">
            <v>STICHTING TROMBOSEDIENST DELFT EN OMSTREKEN</v>
          </cell>
        </row>
        <row r="577">
          <cell r="I577" t="str">
            <v>34/009216</v>
          </cell>
          <cell r="J577" t="str">
            <v>ST. RODE KRUIS TROMBOSEDIENST "NEDER-VELUWE"</v>
          </cell>
        </row>
        <row r="578">
          <cell r="I578" t="str">
            <v>34/009220</v>
          </cell>
          <cell r="J578" t="str">
            <v>Stichting Diagnostisch Centrum St Jansdal</v>
          </cell>
        </row>
        <row r="579">
          <cell r="I579" t="str">
            <v>34/009221</v>
          </cell>
          <cell r="J579" t="str">
            <v>STICHTING GROENE HART DIAGNOSTISCH CENTRUM</v>
          </cell>
        </row>
        <row r="580">
          <cell r="I580" t="str">
            <v>34/009222</v>
          </cell>
          <cell r="J580" t="str">
            <v>CERTE TROMBOSEDIENST GRONINGEN</v>
          </cell>
        </row>
        <row r="581">
          <cell r="I581" t="str">
            <v>34/009224</v>
          </cell>
          <cell r="J581" t="str">
            <v>TROMBOSEDIENST OOSTELIJK ZUID LIMBURG</v>
          </cell>
        </row>
        <row r="582">
          <cell r="I582" t="str">
            <v>34/009226</v>
          </cell>
          <cell r="J582" t="str">
            <v>TROMBOSEDIENST 'VOOR HET GOOI'</v>
          </cell>
        </row>
        <row r="583">
          <cell r="I583" t="str">
            <v>34/009229</v>
          </cell>
          <cell r="J583" t="str">
            <v>STICHTING TROMBOSEDIENST FRIESLAND NOORD</v>
          </cell>
        </row>
        <row r="584">
          <cell r="I584" t="str">
            <v>34/009230</v>
          </cell>
          <cell r="J584" t="str">
            <v>STICHTING TROMBOSEDIENST LEIDEN</v>
          </cell>
        </row>
        <row r="585">
          <cell r="I585" t="str">
            <v>34/009243</v>
          </cell>
          <cell r="J585" t="str">
            <v>STICHTING ZEISTER TROMBOSEDIENST</v>
          </cell>
        </row>
        <row r="586">
          <cell r="I586" t="str">
            <v>34/009246</v>
          </cell>
          <cell r="J586" t="str">
            <v>Stichting Starlet</v>
          </cell>
        </row>
        <row r="587">
          <cell r="I587" t="str">
            <v>34/009247</v>
          </cell>
          <cell r="J587" t="str">
            <v>TROMBOSEDIENST MAASTRICHT</v>
          </cell>
        </row>
        <row r="588">
          <cell r="I588" t="str">
            <v>34/009273</v>
          </cell>
          <cell r="J588" t="str">
            <v>TROMBOSEDIENST REGIO EINDHOVEN</v>
          </cell>
        </row>
        <row r="589">
          <cell r="I589" t="str">
            <v>34/009276</v>
          </cell>
          <cell r="J589" t="str">
            <v>INR TROMBOSEDIENST</v>
          </cell>
        </row>
        <row r="590">
          <cell r="I590" t="str">
            <v>34/009277</v>
          </cell>
          <cell r="J590" t="str">
            <v>STICHTING ANTISTOLLINGSCENTRUM OOST-NEDERLAND</v>
          </cell>
        </row>
        <row r="591">
          <cell r="I591" t="str">
            <v>34/009278</v>
          </cell>
          <cell r="J591" t="str">
            <v>STICHTING TROMBOSEDIENST ZIEKENHUIS BERNHOVEN</v>
          </cell>
        </row>
        <row r="592">
          <cell r="I592" t="str">
            <v>34/009279</v>
          </cell>
          <cell r="J592" t="str">
            <v>STICHTING ATAL-MEDIAL</v>
          </cell>
        </row>
        <row r="593">
          <cell r="I593" t="str">
            <v>34/009281</v>
          </cell>
          <cell r="J593" t="str">
            <v>STICHTING ARTSENLABORATORIUM EN TROMBOSEDIENST</v>
          </cell>
        </row>
        <row r="594">
          <cell r="I594" t="str">
            <v>34/009282</v>
          </cell>
          <cell r="J594" t="str">
            <v>STICHTING VIRTUELE TROMBOSEDIENST</v>
          </cell>
        </row>
        <row r="595">
          <cell r="I595" t="str">
            <v>34/009287</v>
          </cell>
          <cell r="J595" t="str">
            <v>STARLET B.V.</v>
          </cell>
        </row>
        <row r="596">
          <cell r="I596" t="str">
            <v>34/340000</v>
          </cell>
          <cell r="J596" t="str">
            <v>STAR-SHL</v>
          </cell>
        </row>
        <row r="597">
          <cell r="I597" t="str">
            <v>34/340002</v>
          </cell>
          <cell r="J597" t="str">
            <v>UNILABS ANTISTOLLINGSZORG B.V.</v>
          </cell>
        </row>
        <row r="598">
          <cell r="I598" t="str">
            <v>34/340003</v>
          </cell>
          <cell r="J598" t="str">
            <v>Stichting Certe Medische Diagnostiek en Advies</v>
          </cell>
        </row>
        <row r="599">
          <cell r="I599" t="str">
            <v>41/410105</v>
          </cell>
          <cell r="J599" t="str">
            <v>STICHTING DE HOVEN</v>
          </cell>
        </row>
        <row r="600">
          <cell r="I600" t="str">
            <v>41/410118</v>
          </cell>
          <cell r="J600" t="str">
            <v>ZORGGROEP GRONINGEN</v>
          </cell>
        </row>
        <row r="601">
          <cell r="I601" t="str">
            <v>41/410119</v>
          </cell>
          <cell r="J601" t="str">
            <v>STICHTING ZONNEHUISGROEP NOORD</v>
          </cell>
        </row>
        <row r="602">
          <cell r="I602" t="str">
            <v>41/410121</v>
          </cell>
          <cell r="J602" t="str">
            <v>De Dilgt/ Stichting Zinn</v>
          </cell>
        </row>
        <row r="603">
          <cell r="I603" t="str">
            <v>41/410201</v>
          </cell>
          <cell r="J603" t="str">
            <v>STICHTING ZORGPARTNERS FRIESLAND</v>
          </cell>
        </row>
        <row r="604">
          <cell r="I604" t="str">
            <v>41/410209</v>
          </cell>
          <cell r="J604" t="str">
            <v>STICHTING ZUIDOOSTZORG</v>
          </cell>
        </row>
        <row r="605">
          <cell r="I605" t="str">
            <v>41/410215</v>
          </cell>
          <cell r="J605" t="str">
            <v>Stichting Alliade | Meriant</v>
          </cell>
        </row>
        <row r="606">
          <cell r="I606" t="str">
            <v>41/410301</v>
          </cell>
          <cell r="J606" t="str">
            <v>Interzorg Noord-Nederland</v>
          </cell>
        </row>
        <row r="607">
          <cell r="I607" t="str">
            <v>41/410304</v>
          </cell>
          <cell r="J607" t="str">
            <v>Stichting Treant Care</v>
          </cell>
        </row>
        <row r="608">
          <cell r="I608" t="str">
            <v>41/410305</v>
          </cell>
          <cell r="J608" t="str">
            <v>ZORGGROEP TANGENBORGH</v>
          </cell>
        </row>
        <row r="609">
          <cell r="I609" t="str">
            <v>41/410308</v>
          </cell>
          <cell r="J609" t="str">
            <v>ICARE</v>
          </cell>
        </row>
        <row r="610">
          <cell r="I610" t="str">
            <v>41/410401</v>
          </cell>
          <cell r="J610" t="str">
            <v>ZONNEHUISGROEP IJSSEL-VECHT</v>
          </cell>
        </row>
        <row r="611">
          <cell r="I611" t="str">
            <v>41/410408</v>
          </cell>
          <cell r="J611" t="str">
            <v>ZORGVERLENING HET BAKEN</v>
          </cell>
        </row>
        <row r="612">
          <cell r="I612" t="str">
            <v>41/410410</v>
          </cell>
          <cell r="J612" t="str">
            <v>IJSSELHEEM HOLDING</v>
          </cell>
        </row>
        <row r="613">
          <cell r="I613" t="str">
            <v>41/410414</v>
          </cell>
          <cell r="J613" t="str">
            <v>Stichting Protestants Christelijke Woonzorg Unie Veluwe</v>
          </cell>
        </row>
        <row r="614">
          <cell r="I614" t="str">
            <v>41/410419</v>
          </cell>
          <cell r="J614" t="str">
            <v>STICHTING ZORGGROEP NOORDWEST-VELUWE</v>
          </cell>
        </row>
        <row r="615">
          <cell r="I615" t="str">
            <v>41/410515</v>
          </cell>
          <cell r="J615" t="str">
            <v>LIVIO</v>
          </cell>
        </row>
        <row r="616">
          <cell r="I616" t="str">
            <v>41/410601</v>
          </cell>
          <cell r="J616" t="str">
            <v>STICHTING SUTFENE</v>
          </cell>
        </row>
        <row r="617">
          <cell r="I617" t="str">
            <v>41/410604</v>
          </cell>
          <cell r="J617" t="str">
            <v>ATLANT ZORGGROEP</v>
          </cell>
        </row>
        <row r="618">
          <cell r="I618" t="str">
            <v>41/410608</v>
          </cell>
          <cell r="J618" t="str">
            <v>ZORGGROEP APELDOORN EN OMSTREKEN</v>
          </cell>
        </row>
        <row r="619">
          <cell r="I619" t="str">
            <v>41/410702</v>
          </cell>
          <cell r="J619" t="str">
            <v>STICHTING AZORA</v>
          </cell>
        </row>
        <row r="620">
          <cell r="I620" t="str">
            <v>41/410703</v>
          </cell>
          <cell r="J620" t="str">
            <v>STICHTING SENSIRE</v>
          </cell>
        </row>
        <row r="621">
          <cell r="I621" t="str">
            <v>41/410713</v>
          </cell>
          <cell r="J621" t="str">
            <v>STICHTING OPELLA</v>
          </cell>
        </row>
        <row r="622">
          <cell r="I622" t="str">
            <v>41/410714</v>
          </cell>
          <cell r="J622" t="str">
            <v>STICHTING PLEYADE</v>
          </cell>
        </row>
        <row r="623">
          <cell r="I623" t="str">
            <v>41/410716</v>
          </cell>
          <cell r="J623" t="str">
            <v>Stichting Attent Zorg en Behandeling</v>
          </cell>
        </row>
        <row r="624">
          <cell r="I624" t="str">
            <v>41/410809</v>
          </cell>
          <cell r="J624" t="str">
            <v>STG ZORGCENTRA RIVIERENLAND</v>
          </cell>
        </row>
        <row r="625">
          <cell r="I625" t="str">
            <v>41/410903</v>
          </cell>
          <cell r="J625" t="str">
            <v>STICHTING ZORGSPECTRUM</v>
          </cell>
        </row>
        <row r="626">
          <cell r="I626" t="str">
            <v>41/410906</v>
          </cell>
          <cell r="J626" t="str">
            <v>ISZ De Brug</v>
          </cell>
        </row>
        <row r="627">
          <cell r="I627" t="str">
            <v>41/410910</v>
          </cell>
          <cell r="J627" t="str">
            <v>Careyn Utrecht West</v>
          </cell>
        </row>
        <row r="628">
          <cell r="I628" t="str">
            <v>41/410914</v>
          </cell>
          <cell r="J628" t="str">
            <v>STICHTING WARANDE</v>
          </cell>
        </row>
        <row r="629">
          <cell r="I629" t="str">
            <v>41/410915</v>
          </cell>
          <cell r="J629" t="str">
            <v>Careyn Utrecht Stad</v>
          </cell>
        </row>
        <row r="630">
          <cell r="I630" t="str">
            <v>41/410918</v>
          </cell>
          <cell r="J630" t="str">
            <v>STICHTING ZORGGROEP DE VECHTSTREEK</v>
          </cell>
        </row>
        <row r="631">
          <cell r="I631" t="str">
            <v>41/410919</v>
          </cell>
          <cell r="J631" t="str">
            <v>Stichting Axioncontinu Groep</v>
          </cell>
        </row>
        <row r="632">
          <cell r="I632" t="str">
            <v>41/410921</v>
          </cell>
          <cell r="J632" t="str">
            <v>Stichting Silverein</v>
          </cell>
        </row>
        <row r="633">
          <cell r="I633" t="str">
            <v>41/410927</v>
          </cell>
          <cell r="J633" t="str">
            <v>STICHTING CHARIM</v>
          </cell>
        </row>
        <row r="634">
          <cell r="I634" t="str">
            <v>41/410932</v>
          </cell>
          <cell r="J634" t="str">
            <v>STICHTING VECHT EN IJSSEL</v>
          </cell>
        </row>
        <row r="635">
          <cell r="I635" t="str">
            <v>41/410935</v>
          </cell>
          <cell r="J635" t="str">
            <v>STICHTING THUISZORGSERVICE NEDERLAND (REGIO UTRECHT)</v>
          </cell>
        </row>
        <row r="636">
          <cell r="I636" t="str">
            <v>41/410940</v>
          </cell>
          <cell r="J636" t="str">
            <v>ALLERZORG B.V.</v>
          </cell>
        </row>
        <row r="637">
          <cell r="I637" t="str">
            <v>41/410943</v>
          </cell>
          <cell r="J637" t="str">
            <v>RESIDENTIËLE EN AMBULANTE SERVICE EN ZORG (RAZ) B.V.</v>
          </cell>
        </row>
        <row r="638">
          <cell r="I638" t="str">
            <v>41/411102</v>
          </cell>
          <cell r="J638" t="str">
            <v>STICHTING HILVERZORG</v>
          </cell>
        </row>
        <row r="639">
          <cell r="I639" t="str">
            <v>41/411105</v>
          </cell>
          <cell r="J639" t="str">
            <v>VIVIUM ZORGGROEP</v>
          </cell>
        </row>
        <row r="640">
          <cell r="I640" t="str">
            <v>41/411109</v>
          </cell>
          <cell r="J640" t="str">
            <v>STICHTING AMARIS ZORGGROEP</v>
          </cell>
        </row>
        <row r="641">
          <cell r="I641" t="str">
            <v>41/411110</v>
          </cell>
          <cell r="J641" t="str">
            <v>STICHTING INOVUM</v>
          </cell>
        </row>
        <row r="642">
          <cell r="I642" t="str">
            <v>41/411211</v>
          </cell>
          <cell r="J642" t="str">
            <v>STICHTING MAGENTAZORG</v>
          </cell>
        </row>
        <row r="643">
          <cell r="I643" t="str">
            <v>41/411303</v>
          </cell>
          <cell r="J643" t="str">
            <v>STICHTING ZORGBALANS VPH-VZH</v>
          </cell>
        </row>
        <row r="644">
          <cell r="I644" t="str">
            <v>41/411305</v>
          </cell>
          <cell r="J644" t="str">
            <v>Stichting KennemerHart</v>
          </cell>
        </row>
        <row r="645">
          <cell r="I645" t="str">
            <v>41/411310</v>
          </cell>
          <cell r="J645" t="str">
            <v>VIVA ZORGGROEP</v>
          </cell>
        </row>
        <row r="646">
          <cell r="I646" t="str">
            <v>41/411410</v>
          </cell>
          <cell r="J646" t="str">
            <v>STICHTING DE ZORGCIRKEL</v>
          </cell>
        </row>
        <row r="647">
          <cell r="I647" t="str">
            <v>41/411516</v>
          </cell>
          <cell r="J647" t="str">
            <v>STICHTING AMSTA</v>
          </cell>
        </row>
        <row r="648">
          <cell r="I648" t="str">
            <v>41/411520</v>
          </cell>
          <cell r="J648" t="str">
            <v>ZORGGROEP AMSTERDAM OOST</v>
          </cell>
        </row>
        <row r="649">
          <cell r="I649" t="str">
            <v>41/411521</v>
          </cell>
          <cell r="J649" t="str">
            <v>STICHTING CORDAAN</v>
          </cell>
        </row>
        <row r="650">
          <cell r="I650" t="str">
            <v>41/411522</v>
          </cell>
          <cell r="J650" t="str">
            <v>STICHTING PRO SENECTUTE</v>
          </cell>
        </row>
        <row r="651">
          <cell r="I651" t="str">
            <v>41/411524</v>
          </cell>
          <cell r="J651" t="str">
            <v>STICHTING CORDAAN THUISZORG</v>
          </cell>
        </row>
        <row r="652">
          <cell r="I652" t="str">
            <v>41/411526</v>
          </cell>
          <cell r="J652" t="str">
            <v>STICHTING CORDAAN (V&amp;V)</v>
          </cell>
        </row>
        <row r="653">
          <cell r="I653" t="str">
            <v>41/411527</v>
          </cell>
          <cell r="J653" t="str">
            <v>STICHTING EVEAN ZORG (Regio Zaanstreek/Waterland)</v>
          </cell>
        </row>
        <row r="654">
          <cell r="I654" t="str">
            <v>41/411601</v>
          </cell>
          <cell r="J654" t="str">
            <v>STICHTING AMSTELRING (VRZ+VPL+THZ)</v>
          </cell>
        </row>
        <row r="655">
          <cell r="I655" t="str">
            <v>41/411602</v>
          </cell>
          <cell r="J655" t="str">
            <v>ZONNEHUIS GROEP AMSTELLAND</v>
          </cell>
        </row>
        <row r="656">
          <cell r="I656" t="str">
            <v>41/411700</v>
          </cell>
          <cell r="J656" t="str">
            <v>Stichting Topaz</v>
          </cell>
        </row>
        <row r="657">
          <cell r="I657" t="str">
            <v>41/411709</v>
          </cell>
          <cell r="J657" t="str">
            <v>STICHTING HOZO</v>
          </cell>
        </row>
        <row r="658">
          <cell r="I658" t="str">
            <v>41/411712</v>
          </cell>
          <cell r="J658" t="str">
            <v>STICHTING WIJDEZORG</v>
          </cell>
        </row>
        <row r="659">
          <cell r="I659" t="str">
            <v>41/411713</v>
          </cell>
          <cell r="J659" t="str">
            <v>STICHTING WOONCENTRA DSV</v>
          </cell>
        </row>
        <row r="660">
          <cell r="I660" t="str">
            <v>41/411714</v>
          </cell>
          <cell r="J660" t="str">
            <v>STICHTING MARENTE</v>
          </cell>
        </row>
        <row r="661">
          <cell r="I661" t="str">
            <v>41/411715</v>
          </cell>
          <cell r="J661" t="str">
            <v>STICHTING ALRIJNE ZORGGROEP</v>
          </cell>
        </row>
        <row r="662">
          <cell r="I662" t="str">
            <v>41/411801</v>
          </cell>
          <cell r="J662" t="str">
            <v>Stichting Zorginstelling Saffier - De Residentie</v>
          </cell>
        </row>
        <row r="663">
          <cell r="I663" t="str">
            <v>41/411807</v>
          </cell>
          <cell r="J663" t="str">
            <v>ST. FLORENCE</v>
          </cell>
        </row>
        <row r="664">
          <cell r="I664" t="str">
            <v>41/411901</v>
          </cell>
          <cell r="J664" t="str">
            <v>Stichting Zorginstellingen Pieter van Foreest</v>
          </cell>
        </row>
        <row r="665">
          <cell r="I665" t="str">
            <v>41/412001</v>
          </cell>
          <cell r="J665" t="str">
            <v>ZORGPARTNERS MIDDEN HOLLAND</v>
          </cell>
        </row>
        <row r="666">
          <cell r="I666" t="str">
            <v>41/412103</v>
          </cell>
          <cell r="J666" t="str">
            <v>STICHTING DE ZELLINGEN</v>
          </cell>
        </row>
        <row r="667">
          <cell r="I667" t="str">
            <v>41/412107</v>
          </cell>
          <cell r="J667" t="str">
            <v>STICHTING HUMANITAS (VZ VPH)</v>
          </cell>
        </row>
        <row r="668">
          <cell r="I668" t="str">
            <v>41/412108</v>
          </cell>
          <cell r="J668" t="str">
            <v>STICHTING LAURENS</v>
          </cell>
        </row>
        <row r="669">
          <cell r="I669" t="str">
            <v>41/412113</v>
          </cell>
          <cell r="J669" t="str">
            <v>STICHTING LELIE ZORGGROEP</v>
          </cell>
        </row>
        <row r="670">
          <cell r="I670" t="str">
            <v>41/412203</v>
          </cell>
          <cell r="J670" t="str">
            <v>STICHTING ARGOS ZORGGROEP</v>
          </cell>
        </row>
        <row r="671">
          <cell r="I671" t="str">
            <v>41/412301</v>
          </cell>
          <cell r="J671" t="str">
            <v>Careyn Zuid-Hollandse eilanden</v>
          </cell>
        </row>
        <row r="672">
          <cell r="I672" t="str">
            <v>41/412307</v>
          </cell>
          <cell r="J672" t="str">
            <v>Stichting Zorg en Verpleging Goeree-Overflakkee</v>
          </cell>
        </row>
        <row r="673">
          <cell r="I673" t="str">
            <v>41/412400</v>
          </cell>
          <cell r="J673" t="str">
            <v>Stichting Cedrah</v>
          </cell>
        </row>
        <row r="674">
          <cell r="I674" t="str">
            <v>41/412503</v>
          </cell>
          <cell r="J674" t="str">
            <v>STICHTING WVO ZORG</v>
          </cell>
        </row>
        <row r="675">
          <cell r="I675" t="str">
            <v>41/412513</v>
          </cell>
          <cell r="J675" t="str">
            <v>SVRZ</v>
          </cell>
        </row>
        <row r="676">
          <cell r="I676" t="str">
            <v>41/412602</v>
          </cell>
          <cell r="J676" t="str">
            <v>STICHTING ELISABETH</v>
          </cell>
        </row>
        <row r="677">
          <cell r="I677" t="str">
            <v>41/412701</v>
          </cell>
          <cell r="J677" t="str">
            <v>STICHTING VOLCKAERT</v>
          </cell>
        </row>
        <row r="678">
          <cell r="I678" t="str">
            <v>41/412712</v>
          </cell>
          <cell r="J678" t="str">
            <v>STICHTING SCHAKELRING</v>
          </cell>
        </row>
        <row r="679">
          <cell r="I679" t="str">
            <v>41/412713</v>
          </cell>
          <cell r="J679" t="str">
            <v>Stichting De Wever</v>
          </cell>
        </row>
        <row r="680">
          <cell r="I680" t="str">
            <v>41/412810</v>
          </cell>
          <cell r="J680" t="str">
            <v>Stichting Zorggroep Elde Maasduinen</v>
          </cell>
        </row>
        <row r="681">
          <cell r="I681" t="str">
            <v>41/412811</v>
          </cell>
          <cell r="J681" t="str">
            <v>STICHTING VIVENT</v>
          </cell>
        </row>
        <row r="682">
          <cell r="I682" t="str">
            <v>41/412812</v>
          </cell>
          <cell r="J682" t="str">
            <v>STICHTING BRABANTZORG</v>
          </cell>
        </row>
        <row r="683">
          <cell r="I683" t="str">
            <v>41/413011</v>
          </cell>
          <cell r="J683" t="str">
            <v>ZORGGROEP NOORD- EN MIDDEN-LIMBURG</v>
          </cell>
        </row>
        <row r="684">
          <cell r="I684" t="str">
            <v>41/413108</v>
          </cell>
          <cell r="J684" t="str">
            <v>Stichting Sevagram Zorgcentra</v>
          </cell>
        </row>
        <row r="685">
          <cell r="I685" t="str">
            <v>41/413113</v>
          </cell>
          <cell r="J685" t="str">
            <v>Stichting Zuyderland Zorg</v>
          </cell>
        </row>
        <row r="686">
          <cell r="I686" t="str">
            <v>41/413201</v>
          </cell>
          <cell r="J686" t="str">
            <v>Stichting Zorggroep Solis</v>
          </cell>
        </row>
        <row r="687">
          <cell r="I687" t="str">
            <v>41/413202</v>
          </cell>
          <cell r="J687" t="str">
            <v>CARINOVA WOONZORG</v>
          </cell>
        </row>
        <row r="688">
          <cell r="I688" t="str">
            <v>41/413240</v>
          </cell>
          <cell r="J688" t="str">
            <v>WOLLY HEALTH CARE</v>
          </cell>
        </row>
        <row r="689">
          <cell r="I689" t="str">
            <v>41/413303</v>
          </cell>
          <cell r="J689" t="str">
            <v>MERLEZORG</v>
          </cell>
        </row>
        <row r="690">
          <cell r="I690" t="str">
            <v>41/414002</v>
          </cell>
          <cell r="J690" t="str">
            <v>DC THUISZORG</v>
          </cell>
        </row>
        <row r="691">
          <cell r="I691" t="str">
            <v>41/414052</v>
          </cell>
          <cell r="J691" t="str">
            <v>BLESSED HANDS</v>
          </cell>
        </row>
        <row r="692">
          <cell r="I692" t="str">
            <v>41/414664</v>
          </cell>
          <cell r="J692" t="str">
            <v>HAPPY HOME HEALTHCARE</v>
          </cell>
        </row>
        <row r="693">
          <cell r="I693" t="str">
            <v>41/415618</v>
          </cell>
          <cell r="J693" t="str">
            <v>CARE COMPLETE</v>
          </cell>
        </row>
        <row r="694">
          <cell r="I694" t="str">
            <v>41/416853</v>
          </cell>
          <cell r="J694" t="str">
            <v>MARISKA WAGENDORP</v>
          </cell>
        </row>
        <row r="695">
          <cell r="I695" t="str">
            <v>41/416984</v>
          </cell>
          <cell r="J695" t="str">
            <v>ZORG MET PASSIE</v>
          </cell>
        </row>
        <row r="696">
          <cell r="I696" t="str">
            <v>41/417730</v>
          </cell>
          <cell r="J696" t="str">
            <v>ZORG- EN ADVIESBUREAU VIOLET</v>
          </cell>
        </row>
        <row r="697">
          <cell r="I697" t="str">
            <v>41/418219</v>
          </cell>
          <cell r="J697" t="str">
            <v>Shi-Nani Zorg</v>
          </cell>
        </row>
        <row r="698">
          <cell r="I698" t="str">
            <v>41/418322</v>
          </cell>
          <cell r="J698" t="str">
            <v>ONCOCARE4U</v>
          </cell>
        </row>
        <row r="699">
          <cell r="I699" t="str">
            <v>41/418883</v>
          </cell>
          <cell r="J699" t="str">
            <v>DE ZORGSERVICE</v>
          </cell>
        </row>
        <row r="700">
          <cell r="I700" t="str">
            <v>41/418986</v>
          </cell>
          <cell r="J700" t="str">
            <v>MARGA ZORGT</v>
          </cell>
        </row>
        <row r="701">
          <cell r="I701" t="str">
            <v>42/420100</v>
          </cell>
          <cell r="J701" t="str">
            <v>NY STATELAN</v>
          </cell>
        </row>
        <row r="702">
          <cell r="I702" t="str">
            <v>42/420136</v>
          </cell>
          <cell r="J702" t="str">
            <v>ArendState WZC</v>
          </cell>
        </row>
        <row r="703">
          <cell r="I703" t="str">
            <v>42/420199</v>
          </cell>
          <cell r="J703" t="str">
            <v>STICHTING DE POSTEN</v>
          </cell>
        </row>
        <row r="704">
          <cell r="I704" t="str">
            <v>42/420401</v>
          </cell>
          <cell r="J704" t="str">
            <v>VERZORGINGSHUIS DE BIESDEL</v>
          </cell>
        </row>
        <row r="705">
          <cell r="I705" t="str">
            <v>42/420406</v>
          </cell>
          <cell r="J705" t="str">
            <v>Sensire de Schoven (VZH)</v>
          </cell>
        </row>
        <row r="706">
          <cell r="I706" t="str">
            <v>42/420444</v>
          </cell>
          <cell r="J706" t="str">
            <v>DE KOPERHORST</v>
          </cell>
        </row>
        <row r="707">
          <cell r="I707" t="str">
            <v>42/420458</v>
          </cell>
          <cell r="J707" t="str">
            <v>Woonzorgcentrum De Aa</v>
          </cell>
        </row>
        <row r="708">
          <cell r="I708" t="str">
            <v>42/420469</v>
          </cell>
          <cell r="J708" t="str">
            <v>HALTNA</v>
          </cell>
        </row>
        <row r="709">
          <cell r="I709" t="str">
            <v>42/420484</v>
          </cell>
          <cell r="J709" t="str">
            <v>WOON- EN ZORGCENTRUM DE WULVERHORST</v>
          </cell>
        </row>
        <row r="710">
          <cell r="I710" t="str">
            <v>42/420496</v>
          </cell>
          <cell r="J710" t="str">
            <v>DE ENGELENBURGH</v>
          </cell>
        </row>
        <row r="711">
          <cell r="I711" t="str">
            <v>42/420506</v>
          </cell>
          <cell r="J711" t="str">
            <v>DE AMANDELHOF</v>
          </cell>
        </row>
        <row r="712">
          <cell r="I712" t="str">
            <v>42/420513</v>
          </cell>
          <cell r="J712" t="str">
            <v>BARTHOLOMEUS GASTHUIS</v>
          </cell>
        </row>
        <row r="713">
          <cell r="I713" t="str">
            <v>42/420536</v>
          </cell>
          <cell r="J713" t="str">
            <v>LOMMERLUST</v>
          </cell>
        </row>
        <row r="714">
          <cell r="I714" t="str">
            <v>42/420545</v>
          </cell>
          <cell r="J714" t="str">
            <v>ZORGCENTRUM AALSMEER</v>
          </cell>
        </row>
        <row r="715">
          <cell r="I715" t="str">
            <v>42/420551</v>
          </cell>
          <cell r="J715" t="str">
            <v>STICHTING ALKCARE ('T REKERHEEM)</v>
          </cell>
        </row>
        <row r="716">
          <cell r="I716" t="str">
            <v>42/420555</v>
          </cell>
          <cell r="J716" t="str">
            <v>STICHTING BRENTANO AMSTELVEEN</v>
          </cell>
        </row>
        <row r="717">
          <cell r="I717" t="str">
            <v>42/420563</v>
          </cell>
          <cell r="J717" t="str">
            <v>WOONZORGCENTRUM GODELINDE</v>
          </cell>
        </row>
        <row r="718">
          <cell r="I718" t="str">
            <v>42/420583</v>
          </cell>
          <cell r="J718" t="str">
            <v>Verzorgingshuis St. Jacob in de Hout</v>
          </cell>
        </row>
        <row r="719">
          <cell r="I719" t="str">
            <v>42/420585</v>
          </cell>
          <cell r="J719" t="str">
            <v>Verzorgingshuis NIEUW DELFTWEIDE (VZH)</v>
          </cell>
        </row>
        <row r="720">
          <cell r="I720" t="str">
            <v>42/420588</v>
          </cell>
          <cell r="J720" t="str">
            <v>REINALDAHUIS (VZH)</v>
          </cell>
        </row>
        <row r="721">
          <cell r="I721" t="str">
            <v>42/420589</v>
          </cell>
          <cell r="J721" t="str">
            <v>VERZORGINGSHUIS SCHALKWEIDE</v>
          </cell>
        </row>
        <row r="722">
          <cell r="I722" t="str">
            <v>42/420645</v>
          </cell>
          <cell r="J722" t="str">
            <v>Woonzorgcomplex Sint Martinus</v>
          </cell>
        </row>
        <row r="723">
          <cell r="I723" t="str">
            <v>42/420673</v>
          </cell>
          <cell r="J723" t="str">
            <v>HET HOGE HEEM</v>
          </cell>
        </row>
        <row r="724">
          <cell r="I724" t="str">
            <v>42/420674</v>
          </cell>
          <cell r="J724" t="str">
            <v>BREEZICHT</v>
          </cell>
        </row>
        <row r="725">
          <cell r="I725" t="str">
            <v>42/420683</v>
          </cell>
          <cell r="J725" t="str">
            <v>ZORGCENTRUM OVERSINGEL</v>
          </cell>
        </row>
        <row r="726">
          <cell r="I726" t="str">
            <v>42/420684</v>
          </cell>
          <cell r="J726" t="str">
            <v>Woonzorgcomplex Sint Jozef</v>
          </cell>
        </row>
        <row r="727">
          <cell r="I727" t="str">
            <v>42/420689</v>
          </cell>
          <cell r="J727" t="str">
            <v>Zorgcentrum Kapellehof</v>
          </cell>
        </row>
        <row r="728">
          <cell r="I728" t="str">
            <v>42/420707</v>
          </cell>
          <cell r="J728" t="str">
            <v>Amie Ouderenzorg, locatie AG Bodaan</v>
          </cell>
        </row>
        <row r="729">
          <cell r="I729" t="str">
            <v>42/420708</v>
          </cell>
          <cell r="J729" t="str">
            <v>Stichting Amie Ouderenzorg, locatie Huis in de Duinen</v>
          </cell>
        </row>
        <row r="730">
          <cell r="I730" t="str">
            <v>42/420717</v>
          </cell>
          <cell r="J730" t="str">
            <v>STICHTING AMSTELRING GROEP (WZC WILLEM DREESHUIS)</v>
          </cell>
        </row>
        <row r="731">
          <cell r="I731" t="str">
            <v>42/420762</v>
          </cell>
          <cell r="J731" t="str">
            <v>ActiVite AgnesStaete</v>
          </cell>
        </row>
        <row r="732">
          <cell r="I732" t="str">
            <v>42/420770</v>
          </cell>
          <cell r="J732" t="str">
            <v>HOF VAN BATENSTEIN</v>
          </cell>
        </row>
        <row r="733">
          <cell r="I733" t="str">
            <v>42/420776</v>
          </cell>
          <cell r="J733" t="str">
            <v>WOONZORGCENTRUM BLOEMSWAARD</v>
          </cell>
        </row>
        <row r="734">
          <cell r="I734" t="str">
            <v>42/420793</v>
          </cell>
          <cell r="J734" t="str">
            <v>ST. ZORGINSTELLINGEN PIETER VAN FOREEST (DELFSHOVE VZH DWO)</v>
          </cell>
        </row>
        <row r="735">
          <cell r="I735" t="str">
            <v>42/420800</v>
          </cell>
          <cell r="J735" t="str">
            <v>WOONZORGCENTRUM DUINRAND</v>
          </cell>
        </row>
        <row r="736">
          <cell r="I736" t="str">
            <v>42/420801</v>
          </cell>
          <cell r="J736" t="str">
            <v>ST. ZORG EN VERPLEGING GOEREE-OVERFLAKKEE (EBBE EN VLOED)</v>
          </cell>
        </row>
        <row r="737">
          <cell r="I737" t="str">
            <v>42/420804</v>
          </cell>
          <cell r="J737" t="str">
            <v>Topaz Foreschate</v>
          </cell>
        </row>
        <row r="738">
          <cell r="I738" t="str">
            <v>42/420807</v>
          </cell>
          <cell r="J738" t="str">
            <v>ST. ZORG EN VERPLEGING GOEREE-OVERFLAKKEE (N.RIJSENBURGH VZH</v>
          </cell>
        </row>
        <row r="739">
          <cell r="I739" t="str">
            <v>42/420811</v>
          </cell>
          <cell r="J739" t="str">
            <v>TOPAZ GROENHOVEN</v>
          </cell>
        </row>
        <row r="740">
          <cell r="I740" t="str">
            <v>42/420812</v>
          </cell>
          <cell r="J740" t="str">
            <v>GROOT HOOGWAAK</v>
          </cell>
        </row>
        <row r="741">
          <cell r="I741" t="str">
            <v>42/420845</v>
          </cell>
          <cell r="J741" t="str">
            <v>TOPAZ MUNNEKEWEIJ</v>
          </cell>
        </row>
        <row r="742">
          <cell r="I742" t="str">
            <v>42/420854</v>
          </cell>
          <cell r="J742" t="str">
            <v>PARKWIJK</v>
          </cell>
        </row>
        <row r="743">
          <cell r="I743" t="str">
            <v>42/420864</v>
          </cell>
          <cell r="J743" t="str">
            <v>ActiVite Noorderbrink</v>
          </cell>
        </row>
        <row r="744">
          <cell r="I744" t="str">
            <v>42/420865</v>
          </cell>
          <cell r="J744" t="str">
            <v>LIBERTAS LEIDEN (ZORGCENTRUM ROBIJNHOF)</v>
          </cell>
        </row>
        <row r="745">
          <cell r="I745" t="str">
            <v>42/420866</v>
          </cell>
          <cell r="J745" t="str">
            <v>VERZORGINGSHUIS RONSSEHOF (VZH)</v>
          </cell>
        </row>
        <row r="746">
          <cell r="I746" t="str">
            <v>42/420868</v>
          </cell>
          <cell r="J746" t="str">
            <v>ROOMBURGH</v>
          </cell>
        </row>
        <row r="747">
          <cell r="I747" t="str">
            <v>42/420871</v>
          </cell>
          <cell r="J747" t="str">
            <v>RUSTOORD</v>
          </cell>
        </row>
        <row r="748">
          <cell r="I748" t="str">
            <v>42/420875</v>
          </cell>
          <cell r="J748" t="str">
            <v>WOONZORGCENTRUM SALEM</v>
          </cell>
        </row>
        <row r="749">
          <cell r="I749" t="str">
            <v>42/420914</v>
          </cell>
          <cell r="J749" t="str">
            <v>ST. ZORG EN VERPLEGING GOEREE-OVERFLAKKEE (DE VLIEDBERG)</v>
          </cell>
        </row>
        <row r="750">
          <cell r="I750" t="str">
            <v>42/420915</v>
          </cell>
          <cell r="J750" t="str">
            <v>Huize De Vlietstede</v>
          </cell>
        </row>
        <row r="751">
          <cell r="I751" t="str">
            <v>42/420927</v>
          </cell>
          <cell r="J751" t="str">
            <v>DE ZEVENSTER (VZH)</v>
          </cell>
        </row>
        <row r="752">
          <cell r="I752" t="str">
            <v>42/420938</v>
          </cell>
          <cell r="J752" t="str">
            <v>STICHTING CATO EXTRAMURALE ZORG</v>
          </cell>
        </row>
        <row r="753">
          <cell r="I753" t="str">
            <v>42/420962</v>
          </cell>
          <cell r="J753" t="str">
            <v>WZH Waterhof</v>
          </cell>
        </row>
        <row r="754">
          <cell r="I754" t="str">
            <v>42/421189</v>
          </cell>
          <cell r="J754" t="str">
            <v>ST. JAN (VZH)</v>
          </cell>
        </row>
        <row r="755">
          <cell r="I755" t="str">
            <v>42/421239</v>
          </cell>
          <cell r="J755" t="str">
            <v>ZORGCENTRUM RUIJSCHENBERGH</v>
          </cell>
        </row>
        <row r="756">
          <cell r="I756" t="str">
            <v>42/421295</v>
          </cell>
          <cell r="J756" t="str">
            <v>ZORGCENTRUM PANHUYS</v>
          </cell>
        </row>
        <row r="757">
          <cell r="I757" t="str">
            <v>42/421366</v>
          </cell>
          <cell r="J757" t="str">
            <v>IRISHOF</v>
          </cell>
        </row>
        <row r="758">
          <cell r="I758" t="str">
            <v>42/421368</v>
          </cell>
          <cell r="J758" t="str">
            <v>ZORGCENTRUM BOSBEEK (VZH)</v>
          </cell>
        </row>
        <row r="759">
          <cell r="I759" t="str">
            <v>42/421428</v>
          </cell>
          <cell r="J759" t="str">
            <v>Sint Annaklooster</v>
          </cell>
        </row>
        <row r="760">
          <cell r="I760" t="str">
            <v>42/421448</v>
          </cell>
          <cell r="J760" t="str">
            <v>HUIZE VALCKENBOSCH</v>
          </cell>
        </row>
        <row r="761">
          <cell r="I761" t="str">
            <v>42/421499</v>
          </cell>
          <cell r="J761" t="str">
            <v>ActiVite Zuidervaart</v>
          </cell>
        </row>
        <row r="762">
          <cell r="I762" t="str">
            <v>42/424808</v>
          </cell>
          <cell r="J762" t="str">
            <v>De Stelp</v>
          </cell>
        </row>
        <row r="763">
          <cell r="I763" t="str">
            <v>42/424867</v>
          </cell>
          <cell r="J763" t="str">
            <v>STICHTING BRABANTZORG (DE WATERSTEEG VZH)</v>
          </cell>
        </row>
        <row r="764">
          <cell r="I764" t="str">
            <v>43/431003</v>
          </cell>
          <cell r="J764" t="str">
            <v>Stichting Woonzorg Flevoland</v>
          </cell>
        </row>
        <row r="765">
          <cell r="I765" t="str">
            <v>43/431201</v>
          </cell>
          <cell r="J765" t="str">
            <v>STICHTING WILGAERDENLEEKERWEIDEGROEP</v>
          </cell>
        </row>
        <row r="766">
          <cell r="I766" t="str">
            <v>43/431601</v>
          </cell>
          <cell r="J766" t="str">
            <v>R.K.ST. ZORGCENTRA MEERLANDEN</v>
          </cell>
        </row>
        <row r="767">
          <cell r="I767" t="str">
            <v>43/431602</v>
          </cell>
          <cell r="J767" t="str">
            <v>ST. PCSOH</v>
          </cell>
        </row>
        <row r="768">
          <cell r="I768" t="str">
            <v>43/431807</v>
          </cell>
          <cell r="J768" t="str">
            <v>ST. EIJKENBURG</v>
          </cell>
        </row>
        <row r="769">
          <cell r="I769" t="str">
            <v>43/433204</v>
          </cell>
          <cell r="J769" t="str">
            <v>Stichting TRIMENZO</v>
          </cell>
        </row>
        <row r="770">
          <cell r="I770" t="str">
            <v>44/50053</v>
          </cell>
          <cell r="J770" t="str">
            <v>ORTHOPTIE PURMEREND</v>
          </cell>
        </row>
        <row r="771">
          <cell r="I771" t="str">
            <v>45/450030</v>
          </cell>
          <cell r="J771" t="str">
            <v>VERPLEEGHUIS LEO POLAK</v>
          </cell>
        </row>
        <row r="772">
          <cell r="I772" t="str">
            <v>45/450140</v>
          </cell>
          <cell r="J772" t="str">
            <v>PZC Dordrecht - Crabbehoven</v>
          </cell>
        </row>
        <row r="773">
          <cell r="I773" t="str">
            <v>45/450217</v>
          </cell>
          <cell r="J773" t="str">
            <v>STICHTING HAAGSE WIJK- EN WOONZORG (VREDERUST-WEST)</v>
          </cell>
        </row>
        <row r="774">
          <cell r="I774" t="str">
            <v>45/450401</v>
          </cell>
          <cell r="J774" t="str">
            <v>VIVENT MARIA-OORD</v>
          </cell>
        </row>
        <row r="775">
          <cell r="I775" t="str">
            <v>45/450418</v>
          </cell>
          <cell r="J775" t="str">
            <v>CENTRUM VOOR REUMA EN REVALIDATIE ROTTERDAM</v>
          </cell>
        </row>
        <row r="776">
          <cell r="I776" t="str">
            <v>45/451105</v>
          </cell>
          <cell r="J776" t="str">
            <v>Stichting Zorginstelling Saffier - De Residentie (Mechropa)</v>
          </cell>
        </row>
        <row r="777">
          <cell r="I777" t="str">
            <v>45/451252</v>
          </cell>
          <cell r="J777" t="str">
            <v>AZM HERSTELZORG</v>
          </cell>
        </row>
        <row r="778">
          <cell r="I778" t="str">
            <v>46/460108</v>
          </cell>
          <cell r="J778" t="str">
            <v>Stichting Thebe West-Brabant (LUCIA VPH)</v>
          </cell>
        </row>
        <row r="779">
          <cell r="I779" t="str">
            <v>46/460297</v>
          </cell>
          <cell r="J779" t="str">
            <v>Topaz Overduin</v>
          </cell>
        </row>
        <row r="780">
          <cell r="I780" t="str">
            <v>46/461026</v>
          </cell>
          <cell r="J780" t="str">
            <v>VERPLEEGHUIS ORANJE NASSAU'S OORD</v>
          </cell>
        </row>
        <row r="781">
          <cell r="I781" t="str">
            <v>46/461450</v>
          </cell>
          <cell r="J781" t="str">
            <v>DEN WEELIGENBERG</v>
          </cell>
        </row>
        <row r="782">
          <cell r="I782" t="str">
            <v>47/470003</v>
          </cell>
          <cell r="J782" t="str">
            <v>VERPLEEGHUIS EUGERIA</v>
          </cell>
        </row>
        <row r="783">
          <cell r="I783" t="str">
            <v>47/470015</v>
          </cell>
          <cell r="J783" t="str">
            <v>STICHTING AMSTELRING GROEP (REGIO AMSTELLAND)(GROENELAAN)</v>
          </cell>
        </row>
        <row r="784">
          <cell r="I784" t="str">
            <v>47/470020</v>
          </cell>
          <cell r="J784" t="str">
            <v>VERPLEEGHUIS DE DRIE HOVEN</v>
          </cell>
        </row>
        <row r="785">
          <cell r="I785" t="str">
            <v>47/470036</v>
          </cell>
          <cell r="J785" t="str">
            <v>STICHTING AMSTA, locatie De Poort</v>
          </cell>
        </row>
        <row r="786">
          <cell r="I786" t="str">
            <v>47/470091</v>
          </cell>
          <cell r="J786" t="str">
            <v>Stichting tanteLouise</v>
          </cell>
        </row>
        <row r="787">
          <cell r="I787" t="str">
            <v>47/470124</v>
          </cell>
          <cell r="J787" t="str">
            <v>Stichting Zorginstellingen Pieter van Foreest (De Bieslandhof)</v>
          </cell>
        </row>
        <row r="788">
          <cell r="I788" t="str">
            <v>47/470139</v>
          </cell>
          <cell r="J788" t="str">
            <v>HET ZONNEHUIS</v>
          </cell>
        </row>
        <row r="789">
          <cell r="I789" t="str">
            <v>47/470186</v>
          </cell>
          <cell r="J789" t="str">
            <v>Centrum voor zorg en reactivering TER VALCKE</v>
          </cell>
        </row>
        <row r="790">
          <cell r="I790" t="str">
            <v>47/470253</v>
          </cell>
          <cell r="J790" t="str">
            <v>VERPLEEGHUS BOSBEEK</v>
          </cell>
        </row>
        <row r="791">
          <cell r="I791" t="str">
            <v>47/470259</v>
          </cell>
          <cell r="J791" t="str">
            <v>STICHTING SEVAGRAM</v>
          </cell>
        </row>
        <row r="792">
          <cell r="I792" t="str">
            <v>47/470278</v>
          </cell>
          <cell r="J792" t="str">
            <v>BORNHOLM</v>
          </cell>
        </row>
        <row r="793">
          <cell r="I793" t="str">
            <v>47/470280</v>
          </cell>
          <cell r="J793" t="str">
            <v>VERPLEEGHUIS LINDENDAEL</v>
          </cell>
        </row>
        <row r="794">
          <cell r="I794" t="str">
            <v>47/470291</v>
          </cell>
          <cell r="J794" t="str">
            <v>ZORGCENTRUM DE BLAAUWE HOEVE (VPH)</v>
          </cell>
        </row>
        <row r="795">
          <cell r="I795" t="str">
            <v>47/470317</v>
          </cell>
          <cell r="J795" t="str">
            <v>WZH PRINSENHOF</v>
          </cell>
        </row>
        <row r="796">
          <cell r="I796" t="str">
            <v>47/470346</v>
          </cell>
          <cell r="J796" t="str">
            <v>Verpleeghuis NAARDERHEEM</v>
          </cell>
        </row>
        <row r="797">
          <cell r="I797" t="str">
            <v>47/470386</v>
          </cell>
          <cell r="J797" t="str">
            <v>Rembrandt</v>
          </cell>
        </row>
        <row r="798">
          <cell r="I798" t="str">
            <v>47/470941</v>
          </cell>
          <cell r="J798" t="str">
            <v>ST. ZORG EN VERPLEGING GOEREE-OVERFLAKKEE (N.RIJSENBURGH VPH</v>
          </cell>
        </row>
        <row r="799">
          <cell r="I799" t="str">
            <v>47/470959</v>
          </cell>
          <cell r="J799" t="str">
            <v>LIEMERIJE</v>
          </cell>
        </row>
        <row r="800">
          <cell r="I800" t="str">
            <v>47/471001</v>
          </cell>
          <cell r="J800" t="str">
            <v>VERPLEEGHUIS EVEAN OOSTERGOUW</v>
          </cell>
        </row>
        <row r="801">
          <cell r="I801" t="str">
            <v>47/471003</v>
          </cell>
          <cell r="J801" t="str">
            <v>VERPLEEGHUIZEN GROENHUYSEN</v>
          </cell>
        </row>
        <row r="802">
          <cell r="I802" t="str">
            <v>47/471006</v>
          </cell>
          <cell r="J802" t="str">
            <v>De Dilgt/Stichting ZINN</v>
          </cell>
        </row>
        <row r="803">
          <cell r="I803" t="str">
            <v>47/471017</v>
          </cell>
          <cell r="J803" t="str">
            <v>Noorderbreedte BV (noorderbreedte revalidatie)</v>
          </cell>
        </row>
        <row r="804">
          <cell r="I804" t="str">
            <v>47/471023</v>
          </cell>
          <cell r="J804" t="str">
            <v>Verpleeghuis Weidesteyn</v>
          </cell>
        </row>
        <row r="805">
          <cell r="I805" t="str">
            <v>47/471031</v>
          </cell>
          <cell r="J805" t="str">
            <v>VERPLEEGHUIS DE ESCHPOORT</v>
          </cell>
        </row>
        <row r="806">
          <cell r="I806" t="str">
            <v>47/471046</v>
          </cell>
          <cell r="J806" t="str">
            <v>ST. ZORGGROEP MAAS &amp; WAAL (VERPLEEGHUIS SINT ELISABETH)</v>
          </cell>
        </row>
        <row r="807">
          <cell r="I807" t="str">
            <v>47/471054</v>
          </cell>
          <cell r="J807" t="str">
            <v>Beweging 3.0 VPH De Pol</v>
          </cell>
        </row>
        <row r="808">
          <cell r="I808" t="str">
            <v>47/471058</v>
          </cell>
          <cell r="J808" t="str">
            <v>AZORA LOCATIE ANTONIA, VERPLEEG- EN REVALIDATIECENTRUM</v>
          </cell>
        </row>
        <row r="809">
          <cell r="I809" t="str">
            <v>47/471063</v>
          </cell>
          <cell r="J809" t="str">
            <v>Stichting Lyvore (BIRKHOVEN ZORGGOED (VPH)</v>
          </cell>
        </row>
        <row r="810">
          <cell r="I810" t="str">
            <v>47/471069</v>
          </cell>
          <cell r="J810" t="str">
            <v>VERPLEEG EN REACTIVERINGSINRICHTING DE BEUKENH</v>
          </cell>
        </row>
        <row r="811">
          <cell r="I811" t="str">
            <v>47/471073</v>
          </cell>
          <cell r="J811" t="str">
            <v>VERPLEEGHUIS OUDSHOORN</v>
          </cell>
        </row>
        <row r="812">
          <cell r="I812" t="str">
            <v>47/471078</v>
          </cell>
          <cell r="J812" t="str">
            <v>STICHTING ZORGGROEP AMSTERDAM-OOST (VPH)(HET FLEVOHUIS)</v>
          </cell>
        </row>
        <row r="813">
          <cell r="I813" t="str">
            <v>47/471083</v>
          </cell>
          <cell r="J813" t="str">
            <v>STICHTING AMSTELRING GROEP (VREUGDEHOF)</v>
          </cell>
        </row>
        <row r="814">
          <cell r="I814" t="str">
            <v>47/471086</v>
          </cell>
          <cell r="J814" t="str">
            <v>DE JANSKLINIEK</v>
          </cell>
        </row>
        <row r="815">
          <cell r="I815" t="str">
            <v>47/471087</v>
          </cell>
          <cell r="J815" t="str">
            <v>VERPLEEGHUIS ZUIDERHOUT</v>
          </cell>
        </row>
        <row r="816">
          <cell r="I816" t="str">
            <v>47/471091</v>
          </cell>
          <cell r="J816" t="str">
            <v>VERPLEEGHUIS NICOLAAS</v>
          </cell>
        </row>
        <row r="817">
          <cell r="I817" t="str">
            <v>47/471099</v>
          </cell>
          <cell r="J817" t="str">
            <v>Verzorgingshuis Ronssehof</v>
          </cell>
        </row>
        <row r="818">
          <cell r="I818" t="str">
            <v>47/471101</v>
          </cell>
          <cell r="J818" t="str">
            <v>BOSCH EN DUIN</v>
          </cell>
        </row>
        <row r="819">
          <cell r="I819" t="str">
            <v>47/471102</v>
          </cell>
          <cell r="J819" t="str">
            <v>Topaz Overrhyn</v>
          </cell>
        </row>
        <row r="820">
          <cell r="I820" t="str">
            <v>47/471114</v>
          </cell>
          <cell r="J820" t="str">
            <v>ST. ZORGINSTELLINGEN PIETER VAN FOREEST (DE KREEK VPH DWO)</v>
          </cell>
        </row>
        <row r="821">
          <cell r="I821" t="str">
            <v>47/471115</v>
          </cell>
          <cell r="J821" t="str">
            <v>STICHTING WARANDE (BOVENWEGEN)</v>
          </cell>
        </row>
        <row r="822">
          <cell r="I822" t="str">
            <v>47/471118</v>
          </cell>
          <cell r="J822" t="str">
            <v>VERPLEEGHUIS LEYTHENRODE</v>
          </cell>
        </row>
        <row r="823">
          <cell r="I823" t="str">
            <v>47/471122</v>
          </cell>
          <cell r="J823" t="str">
            <v>CENTRUM VOOR VERPLEEGHUISZORG VELSERDUIN</v>
          </cell>
        </row>
        <row r="824">
          <cell r="I824" t="str">
            <v>47/471147</v>
          </cell>
          <cell r="J824" t="str">
            <v>Stichting Vitalis WoonZorg Groep</v>
          </cell>
        </row>
        <row r="825">
          <cell r="I825" t="str">
            <v>47/471149</v>
          </cell>
          <cell r="J825" t="str">
            <v>Stichting Mijzo (Slotjesveste)</v>
          </cell>
        </row>
        <row r="826">
          <cell r="I826" t="str">
            <v>47/471159</v>
          </cell>
          <cell r="J826" t="str">
            <v>VALKENHOF (VERPLEEGHUIS KEMPENHOF)</v>
          </cell>
        </row>
        <row r="827">
          <cell r="I827" t="str">
            <v>47/471160</v>
          </cell>
          <cell r="J827" t="str">
            <v>SURPLUS DE ZEVEN SCHAKELS (VPH)</v>
          </cell>
        </row>
        <row r="828">
          <cell r="I828" t="str">
            <v>47/471164</v>
          </cell>
          <cell r="J828" t="str">
            <v>Verpleeghuis Hambos</v>
          </cell>
        </row>
        <row r="829">
          <cell r="I829" t="str">
            <v>47/471190</v>
          </cell>
          <cell r="J829" t="str">
            <v>STICHTING TRIVIUMMEULENBELTZORG TMZ</v>
          </cell>
        </row>
        <row r="830">
          <cell r="I830" t="str">
            <v>47/471225</v>
          </cell>
          <cell r="J830" t="str">
            <v>ZORGCENTRUM SCHOTERHOF</v>
          </cell>
        </row>
        <row r="831">
          <cell r="I831" t="str">
            <v>47/471233</v>
          </cell>
          <cell r="J831" t="str">
            <v>HMC</v>
          </cell>
        </row>
        <row r="832">
          <cell r="I832" t="str">
            <v>47/471237</v>
          </cell>
          <cell r="J832" t="str">
            <v>VERPLEEGHUIS PRONSWEIDE (VPH)</v>
          </cell>
        </row>
        <row r="833">
          <cell r="I833" t="str">
            <v>47/471259</v>
          </cell>
          <cell r="J833" t="str">
            <v>Zuyderland Zorgcentra B.V. (Loc. Vastrada Vph)</v>
          </cell>
        </row>
        <row r="834">
          <cell r="I834" t="str">
            <v>47/471271</v>
          </cell>
          <cell r="J834" t="str">
            <v>DE STERRENLANDEN</v>
          </cell>
        </row>
        <row r="835">
          <cell r="I835" t="str">
            <v>47/471283</v>
          </cell>
          <cell r="J835" t="str">
            <v>De Wijngaard</v>
          </cell>
        </row>
        <row r="836">
          <cell r="I836" t="str">
            <v>47/471284</v>
          </cell>
          <cell r="J836" t="str">
            <v>Stichting ZORGCENTRA DE BETUWE (BEATRIX VPH)</v>
          </cell>
        </row>
        <row r="837">
          <cell r="I837" t="str">
            <v>47/471290</v>
          </cell>
          <cell r="J837" t="str">
            <v>RUDOLF STEINER ZORG (REGIO HAAGLANDEN)</v>
          </cell>
        </row>
        <row r="838">
          <cell r="I838" t="str">
            <v>47/471299</v>
          </cell>
          <cell r="J838" t="str">
            <v>ZORGCENTRUM LA PROVIDENCE</v>
          </cell>
        </row>
        <row r="839">
          <cell r="I839" t="str">
            <v>47/471316</v>
          </cell>
          <cell r="J839" t="str">
            <v>STICHTING WARANDE (HEEREWEGEN)</v>
          </cell>
        </row>
        <row r="840">
          <cell r="I840" t="str">
            <v>47/471320</v>
          </cell>
          <cell r="J840" t="str">
            <v>STICHTING AAFJE THUISZORG HUIZEN ZORGHOTELS</v>
          </cell>
        </row>
        <row r="841">
          <cell r="I841" t="str">
            <v>47/471431</v>
          </cell>
          <cell r="J841" t="str">
            <v>MEERSTATE</v>
          </cell>
        </row>
        <row r="842">
          <cell r="I842" t="str">
            <v>47/471435</v>
          </cell>
          <cell r="J842" t="str">
            <v>MAGNUSHOF</v>
          </cell>
        </row>
        <row r="843">
          <cell r="I843" t="str">
            <v>47/471436</v>
          </cell>
          <cell r="J843" t="str">
            <v>Rivas Waerthove en GRZ</v>
          </cell>
        </row>
        <row r="844">
          <cell r="I844" t="str">
            <v>47/471457</v>
          </cell>
          <cell r="J844" t="str">
            <v>WZH SAMMERSBRUG</v>
          </cell>
        </row>
        <row r="845">
          <cell r="I845" t="str">
            <v>47/471469</v>
          </cell>
          <cell r="J845" t="str">
            <v>Stichting Schakelring (Eikendonk)</v>
          </cell>
        </row>
        <row r="846">
          <cell r="I846" t="str">
            <v>47/471489</v>
          </cell>
          <cell r="J846" t="str">
            <v>WZH De Strijp</v>
          </cell>
        </row>
        <row r="847">
          <cell r="I847" t="str">
            <v>47/471492</v>
          </cell>
          <cell r="J847" t="str">
            <v>Rivas locatie Lingesteyn</v>
          </cell>
        </row>
        <row r="848">
          <cell r="I848" t="str">
            <v>47/471499</v>
          </cell>
          <cell r="J848" t="str">
            <v>Stichting Christelijke Zorgorganisatie Norschoten</v>
          </cell>
        </row>
        <row r="849">
          <cell r="I849" t="str">
            <v>47/471547</v>
          </cell>
          <cell r="J849" t="str">
            <v>STICHTING ZORGGROEP ALMERE, LOCATIE POLDERBUREN</v>
          </cell>
        </row>
        <row r="850">
          <cell r="I850" t="str">
            <v>47/471549</v>
          </cell>
          <cell r="J850" t="str">
            <v>VERPLEEGHUIS HET ZONNEHUIS</v>
          </cell>
        </row>
        <row r="851">
          <cell r="I851" t="str">
            <v>47/471579</v>
          </cell>
          <cell r="J851" t="str">
            <v>RIJCKEHOVE</v>
          </cell>
        </row>
        <row r="852">
          <cell r="I852" t="str">
            <v>47/471580</v>
          </cell>
          <cell r="J852" t="str">
            <v>WelThuis B.V. Locatie Vivaldi</v>
          </cell>
        </row>
        <row r="853">
          <cell r="I853" t="str">
            <v>47/471587</v>
          </cell>
          <cell r="J853" t="str">
            <v>STICHTING HAAGSE WIJK- EN WOONZORG (VPH HOUTWIJK)</v>
          </cell>
        </row>
        <row r="854">
          <cell r="I854" t="str">
            <v>47/471591</v>
          </cell>
          <cell r="J854" t="str">
            <v>STICHTING HAAGSE WIJK- EN WOONZORG (VPH SCHILDERSHOEK)</v>
          </cell>
        </row>
        <row r="855">
          <cell r="I855" t="str">
            <v>47/471593</v>
          </cell>
          <cell r="J855" t="str">
            <v>VERPLEEGHUIS OLD WOLDE</v>
          </cell>
        </row>
        <row r="856">
          <cell r="I856" t="str">
            <v>47/471595</v>
          </cell>
          <cell r="J856" t="str">
            <v>LAARHOF EN LAARSTAETE</v>
          </cell>
        </row>
        <row r="857">
          <cell r="I857" t="str">
            <v>47/471596</v>
          </cell>
          <cell r="J857" t="str">
            <v>DE GEINSCHE HOF</v>
          </cell>
        </row>
        <row r="858">
          <cell r="I858" t="str">
            <v>47/471598</v>
          </cell>
          <cell r="J858" t="str">
            <v>VERPLEEGHUIS TALMA HOF</v>
          </cell>
        </row>
        <row r="859">
          <cell r="I859" t="str">
            <v>47/471604</v>
          </cell>
          <cell r="J859" t="str">
            <v>Frankeland - Sint Liduinastichting</v>
          </cell>
        </row>
        <row r="860">
          <cell r="I860" t="str">
            <v>47/471605</v>
          </cell>
          <cell r="J860" t="str">
            <v>IN HET ZOMERPARK</v>
          </cell>
        </row>
        <row r="861">
          <cell r="I861" t="str">
            <v>47/471695</v>
          </cell>
          <cell r="J861" t="str">
            <v>FLORAVITA (VPH)</v>
          </cell>
        </row>
        <row r="862">
          <cell r="I862" t="str">
            <v>47/471697</v>
          </cell>
          <cell r="J862" t="str">
            <v>VERZORGINGSHUIS RONSSEHOF (VPH)</v>
          </cell>
        </row>
        <row r="863">
          <cell r="I863" t="str">
            <v>47/471702</v>
          </cell>
          <cell r="J863" t="str">
            <v>DE BREEJE HENDRICK (VPH)</v>
          </cell>
        </row>
        <row r="864">
          <cell r="I864" t="str">
            <v>47/471709</v>
          </cell>
          <cell r="J864" t="str">
            <v>DE HOVEN (VPH)</v>
          </cell>
        </row>
        <row r="865">
          <cell r="I865" t="str">
            <v>47/471762</v>
          </cell>
          <cell r="J865" t="str">
            <v>REINALDAHUIS (VPH)</v>
          </cell>
        </row>
        <row r="866">
          <cell r="I866" t="str">
            <v>47/471804</v>
          </cell>
          <cell r="J866" t="str">
            <v>VELTMAN</v>
          </cell>
        </row>
        <row r="867">
          <cell r="I867" t="str">
            <v>47/471805</v>
          </cell>
          <cell r="J867" t="str">
            <v>JACOB KLINIEK</v>
          </cell>
        </row>
        <row r="868">
          <cell r="I868" t="str">
            <v>47/471807</v>
          </cell>
          <cell r="J868" t="str">
            <v>STICHTING DE ARCHIPEL</v>
          </cell>
        </row>
        <row r="869">
          <cell r="I869" t="str">
            <v>47/471913</v>
          </cell>
          <cell r="J869" t="str">
            <v>Kessler Stichting</v>
          </cell>
        </row>
        <row r="870">
          <cell r="I870" t="str">
            <v>47/472072</v>
          </cell>
          <cell r="J870" t="str">
            <v>WOONCENTUM DE VENSER (VPH)</v>
          </cell>
        </row>
        <row r="871">
          <cell r="I871" t="str">
            <v>47/472163</v>
          </cell>
          <cell r="J871" t="str">
            <v>CENTRUM PRINSENHOF</v>
          </cell>
        </row>
        <row r="872">
          <cell r="I872" t="str">
            <v>47/472170</v>
          </cell>
          <cell r="J872" t="str">
            <v>ZZG HERSTELCENTRUM</v>
          </cell>
        </row>
        <row r="873">
          <cell r="I873" t="str">
            <v>47/472178</v>
          </cell>
          <cell r="J873" t="str">
            <v>STICHTING AMSTELRING GROEP (TRANSFERAFDELING VUMC AMSTERDAM)</v>
          </cell>
        </row>
        <row r="874">
          <cell r="I874" t="str">
            <v>47/472222</v>
          </cell>
          <cell r="J874" t="str">
            <v>STICHTING ZORGPARTNERS MIDDEN-HOLLAND, LOCATIE DE HANEPRAIJ</v>
          </cell>
        </row>
        <row r="875">
          <cell r="I875" t="str">
            <v>47/472315</v>
          </cell>
          <cell r="J875" t="str">
            <v>MEERHOEVE</v>
          </cell>
        </row>
        <row r="876">
          <cell r="I876" t="str">
            <v>47/472893</v>
          </cell>
          <cell r="J876" t="str">
            <v>OWG Zorg B.V. (regio Midden-Holland)</v>
          </cell>
        </row>
        <row r="877">
          <cell r="I877" t="str">
            <v>47/472896</v>
          </cell>
          <cell r="J877" t="str">
            <v>VERPLEEGHUIS ZONNEKAMP</v>
          </cell>
        </row>
        <row r="878">
          <cell r="I878" t="str">
            <v>48/481096</v>
          </cell>
          <cell r="J878" t="str">
            <v>NIEUW UNICUM</v>
          </cell>
        </row>
        <row r="879">
          <cell r="I879" t="str">
            <v>50/009032</v>
          </cell>
          <cell r="J879" t="str">
            <v>STICHTING CERTE HUISARTSENLABORATORIUM NOORD</v>
          </cell>
        </row>
        <row r="880">
          <cell r="I880" t="str">
            <v>50/009033</v>
          </cell>
          <cell r="J880" t="str">
            <v>HUISARTSENLABORATORIUM FRIESLAND</v>
          </cell>
        </row>
        <row r="881">
          <cell r="I881" t="str">
            <v>50/009038</v>
          </cell>
          <cell r="J881" t="str">
            <v>Stichting LabDiagonaal</v>
          </cell>
        </row>
        <row r="882">
          <cell r="I882" t="str">
            <v>50/009039</v>
          </cell>
          <cell r="J882" t="str">
            <v>STICHTING SALTRO</v>
          </cell>
        </row>
        <row r="883">
          <cell r="I883" t="str">
            <v>50/009042</v>
          </cell>
          <cell r="J883" t="str">
            <v>STICHTING MEDISCHE DIAGNOSTIEK</v>
          </cell>
        </row>
        <row r="884">
          <cell r="I884" t="str">
            <v>50/009043</v>
          </cell>
          <cell r="J884" t="str">
            <v>MEDISCH DIAGNOSTISCH CENTRUM AMSTELLAND BV</v>
          </cell>
        </row>
        <row r="885">
          <cell r="I885" t="str">
            <v>50/009044</v>
          </cell>
          <cell r="J885" t="str">
            <v>STICHTING ATAL-MEDIAL</v>
          </cell>
        </row>
        <row r="886">
          <cell r="I886" t="str">
            <v>50/009046</v>
          </cell>
          <cell r="J886" t="str">
            <v>STICHTING ARTSENLABORATORIUM EN TROMBOSEDIENST</v>
          </cell>
        </row>
        <row r="887">
          <cell r="I887" t="str">
            <v>50/009049</v>
          </cell>
          <cell r="J887" t="str">
            <v>SCAL MEDISCHE DIAGNOSTIEK</v>
          </cell>
        </row>
        <row r="888">
          <cell r="I888" t="str">
            <v>50/009052</v>
          </cell>
          <cell r="J888" t="str">
            <v>DIAGNOSTIEK VOOR U</v>
          </cell>
        </row>
        <row r="889">
          <cell r="I889" t="str">
            <v>50/009055</v>
          </cell>
          <cell r="J889" t="str">
            <v>STREEKLABORATORIUM KENNEMERLAND</v>
          </cell>
        </row>
        <row r="890">
          <cell r="I890" t="str">
            <v>50/009057</v>
          </cell>
          <cell r="J890" t="str">
            <v>Geneeskundige en Gezondheidsdienst Amsterdam</v>
          </cell>
        </row>
        <row r="891">
          <cell r="I891" t="str">
            <v>50/009062</v>
          </cell>
          <cell r="J891" t="str">
            <v>Stichting Certe Medische Diagnostiek en Advies</v>
          </cell>
        </row>
        <row r="892">
          <cell r="I892" t="str">
            <v>50/009065</v>
          </cell>
          <cell r="J892" t="str">
            <v>STICHTING IZORE ( CENTRUM INFECTIEZIEKTEN FRIESLAND )</v>
          </cell>
        </row>
        <row r="893">
          <cell r="I893" t="str">
            <v>50/009073</v>
          </cell>
          <cell r="J893" t="str">
            <v>ST. LABORATORIUM PATHOLOGIE ENCYTOLOGIE</v>
          </cell>
        </row>
        <row r="894">
          <cell r="I894" t="str">
            <v>50/009074</v>
          </cell>
          <cell r="J894" t="str">
            <v>Laboratorium voor Pathologie</v>
          </cell>
        </row>
        <row r="895">
          <cell r="I895" t="str">
            <v>50/009077</v>
          </cell>
          <cell r="J895" t="str">
            <v>Pathos, pathologie laboratorium Zuid-West Nederland B.V.</v>
          </cell>
        </row>
        <row r="896">
          <cell r="I896" t="str">
            <v>50/009080</v>
          </cell>
          <cell r="J896" t="str">
            <v>Stichting PAMM</v>
          </cell>
        </row>
        <row r="897">
          <cell r="I897" t="str">
            <v>50/009083</v>
          </cell>
          <cell r="J897" t="str">
            <v>Eurofins LCPL B.V.</v>
          </cell>
        </row>
        <row r="898">
          <cell r="I898" t="str">
            <v>50/009284</v>
          </cell>
          <cell r="J898" t="str">
            <v>Stichting Diagnostisch Centrum Tilburg</v>
          </cell>
        </row>
        <row r="899">
          <cell r="I899" t="str">
            <v>50/009601</v>
          </cell>
          <cell r="J899" t="str">
            <v>STAR-SHL</v>
          </cell>
        </row>
        <row r="900">
          <cell r="I900" t="str">
            <v>50/009604</v>
          </cell>
          <cell r="J900" t="str">
            <v>LABORATORIUM PATHOLOGIE OOST NEDERLAND</v>
          </cell>
        </row>
        <row r="901">
          <cell r="I901" t="str">
            <v>50/009605</v>
          </cell>
          <cell r="J901" t="str">
            <v>LABORATORIUM MICROBIOLOGIE TWENTE ACHTERHOEK</v>
          </cell>
        </row>
        <row r="902">
          <cell r="I902" t="str">
            <v>50/009608</v>
          </cell>
          <cell r="J902" t="str">
            <v>SHO GROEP B.V.</v>
          </cell>
        </row>
        <row r="903">
          <cell r="I903" t="str">
            <v>50/009609</v>
          </cell>
          <cell r="J903" t="str">
            <v>Stichting Starlet</v>
          </cell>
        </row>
        <row r="904">
          <cell r="I904" t="str">
            <v>50/009611</v>
          </cell>
          <cell r="J904" t="str">
            <v>Stichting star-shl</v>
          </cell>
        </row>
        <row r="905">
          <cell r="I905" t="str">
            <v>50/009615</v>
          </cell>
          <cell r="J905" t="str">
            <v>STICHTING DIAGNOSTISCH CENTRUM &amp; TROMBOSEDIENST ZIEKENHUIS B</v>
          </cell>
        </row>
        <row r="906">
          <cell r="I906" t="str">
            <v>50/009617</v>
          </cell>
          <cell r="J906" t="str">
            <v>STICHTING HUISARTSENLABORATORIUM UD</v>
          </cell>
        </row>
        <row r="907">
          <cell r="I907" t="str">
            <v>50/009618</v>
          </cell>
          <cell r="J907" t="str">
            <v>STICHTING PATHOLOGIE FRIESLAND</v>
          </cell>
        </row>
        <row r="908">
          <cell r="I908" t="str">
            <v>50/009621</v>
          </cell>
          <cell r="J908" t="str">
            <v>RLM DORDRECHT/GORINCHEM</v>
          </cell>
        </row>
        <row r="909">
          <cell r="I909" t="str">
            <v>50/009622</v>
          </cell>
          <cell r="J909" t="str">
            <v>Stichting Diagnovum</v>
          </cell>
        </row>
        <row r="910">
          <cell r="I910" t="str">
            <v>50/009623</v>
          </cell>
          <cell r="J910" t="str">
            <v>EERSTELIJNS BEHANDELCENTRA B.V.</v>
          </cell>
        </row>
        <row r="911">
          <cell r="I911" t="str">
            <v>50/009626</v>
          </cell>
          <cell r="J911" t="str">
            <v>STARLET B.V.</v>
          </cell>
        </row>
        <row r="912">
          <cell r="I912" t="str">
            <v>50/009627</v>
          </cell>
          <cell r="J912" t="str">
            <v>Result Beheer B.V.</v>
          </cell>
        </row>
        <row r="913">
          <cell r="I913" t="str">
            <v>50/500000</v>
          </cell>
          <cell r="J913" t="str">
            <v>PATHAN BV</v>
          </cell>
        </row>
        <row r="914">
          <cell r="I914" t="str">
            <v>50/500008</v>
          </cell>
          <cell r="J914" t="str">
            <v>UNILABS EERSTELIJNSDIAGNOSTIEK B.V.</v>
          </cell>
        </row>
        <row r="915">
          <cell r="I915" t="str">
            <v>51/000976</v>
          </cell>
          <cell r="J915" t="str">
            <v>STICHTING KLINISCH-GENETISCH CENTRUM NIJMEGEN EO</v>
          </cell>
        </row>
        <row r="916">
          <cell r="I916" t="str">
            <v>51/000979</v>
          </cell>
          <cell r="J916" t="str">
            <v>STICHTING KLINISCH GENETISCH CENTRUM LEIDEN</v>
          </cell>
        </row>
        <row r="917">
          <cell r="I917" t="str">
            <v>52/000995</v>
          </cell>
          <cell r="J917" t="str">
            <v>NEDERLANDSE TRANSPLANTATIE STICHTING</v>
          </cell>
        </row>
        <row r="918">
          <cell r="I918" t="str">
            <v>53/008901</v>
          </cell>
          <cell r="J918" t="str">
            <v>STICHTING KINDERONCOLOGIE NEDERLAND</v>
          </cell>
        </row>
        <row r="919">
          <cell r="I919" t="str">
            <v>53/530040</v>
          </cell>
          <cell r="J919" t="str">
            <v>ZORGGROEP ALMERE</v>
          </cell>
        </row>
        <row r="920">
          <cell r="I920" t="str">
            <v>53/530491</v>
          </cell>
          <cell r="J920" t="str">
            <v>SYMFORAMEANDER CENTRUM VOOR PSYCHIATRIE (GGZ INNOVATIE)</v>
          </cell>
        </row>
        <row r="921">
          <cell r="I921" t="str">
            <v>54/540037</v>
          </cell>
          <cell r="J921" t="str">
            <v>TWEESTEDEN ZIEKENHUIS (PAAZ)</v>
          </cell>
        </row>
        <row r="922">
          <cell r="I922" t="str">
            <v>66/660208</v>
          </cell>
          <cell r="J922" t="str">
            <v>PATYNA</v>
          </cell>
        </row>
        <row r="923">
          <cell r="I923" t="str">
            <v>66/660210</v>
          </cell>
          <cell r="J923" t="str">
            <v>NOORDERBREEDTE B.V.</v>
          </cell>
        </row>
        <row r="924">
          <cell r="I924" t="str">
            <v>66/660619</v>
          </cell>
          <cell r="J924" t="str">
            <v>STICHTING INTERAKT CONTOUR GROEP</v>
          </cell>
        </row>
        <row r="925">
          <cell r="I925" t="str">
            <v>66/660937</v>
          </cell>
          <cell r="J925" t="str">
            <v>STICHTING BARTIMÉUS SONNEHEERDT</v>
          </cell>
        </row>
        <row r="926">
          <cell r="I926" t="str">
            <v>66/662411</v>
          </cell>
          <cell r="J926" t="str">
            <v>STICHTING WAARDEBURGH</v>
          </cell>
        </row>
        <row r="927">
          <cell r="I927" t="str">
            <v>71/038849</v>
          </cell>
          <cell r="J927" t="str">
            <v>SMA Midden Holland</v>
          </cell>
        </row>
        <row r="928">
          <cell r="I928" t="str">
            <v>71/149119</v>
          </cell>
          <cell r="J928" t="str">
            <v>OPTOCONNECT B.V.</v>
          </cell>
        </row>
        <row r="929">
          <cell r="I929" t="str">
            <v>73/731333</v>
          </cell>
          <cell r="J929" t="str">
            <v>ZORGBEGRIP B.V. (regio Kennemerland)</v>
          </cell>
        </row>
        <row r="930">
          <cell r="I930" t="str">
            <v>73/731618</v>
          </cell>
          <cell r="J930" t="str">
            <v>Qualityzorg B.V.</v>
          </cell>
        </row>
        <row r="931">
          <cell r="I931" t="str">
            <v>73/731731</v>
          </cell>
          <cell r="J931" t="str">
            <v>REVALIDATIE- EN ZORGHOTEL</v>
          </cell>
        </row>
        <row r="932">
          <cell r="I932" t="str">
            <v>75/750032</v>
          </cell>
          <cell r="J932" t="str">
            <v>Careyn Thuiszorg Breda</v>
          </cell>
        </row>
        <row r="933">
          <cell r="I933" t="str">
            <v>75/750064</v>
          </cell>
          <cell r="J933" t="str">
            <v>STICHTING ZUIDZORG</v>
          </cell>
        </row>
        <row r="934">
          <cell r="I934" t="str">
            <v>75/750178</v>
          </cell>
          <cell r="J934" t="str">
            <v>STICHTING VIVA! ZORGGROEP</v>
          </cell>
        </row>
        <row r="935">
          <cell r="I935" t="str">
            <v>75/750350</v>
          </cell>
          <cell r="J935" t="str">
            <v>Careyn Thuiszorg Utrecht Stad</v>
          </cell>
        </row>
        <row r="936">
          <cell r="I936" t="str">
            <v>75/750483</v>
          </cell>
          <cell r="J936" t="str">
            <v>LIVIO THUISZORG (REGIO TWENTE)</v>
          </cell>
        </row>
        <row r="937">
          <cell r="I937" t="str">
            <v>75/750523</v>
          </cell>
          <cell r="J937" t="str">
            <v>ST. THUISZORG WEST-BRABANT</v>
          </cell>
        </row>
        <row r="938">
          <cell r="I938" t="str">
            <v>75/750525</v>
          </cell>
          <cell r="J938" t="str">
            <v>De Zorgboog Wijkzorg en Wijkverpleging</v>
          </cell>
        </row>
        <row r="939">
          <cell r="I939" t="str">
            <v>75/750529</v>
          </cell>
          <cell r="J939" t="str">
            <v>THUISZORG PANTEIN B.V.</v>
          </cell>
        </row>
        <row r="940">
          <cell r="I940" t="str">
            <v>75/750531</v>
          </cell>
          <cell r="J940" t="str">
            <v>Careyn Thuiszorg DWO/NWN</v>
          </cell>
        </row>
        <row r="941">
          <cell r="I941" t="str">
            <v>75/750533</v>
          </cell>
          <cell r="J941" t="str">
            <v>STICHTING ZORGGROEP ALMERE</v>
          </cell>
        </row>
        <row r="942">
          <cell r="I942" t="str">
            <v>75/750535</v>
          </cell>
          <cell r="J942" t="str">
            <v>Stichting THUISZORG HET FRIESE LAND</v>
          </cell>
        </row>
        <row r="943">
          <cell r="I943" t="str">
            <v>75/750536</v>
          </cell>
          <cell r="J943" t="str">
            <v>STICHTING THUISZORG ZUID-WEST FRIESLAND</v>
          </cell>
        </row>
        <row r="944">
          <cell r="I944" t="str">
            <v>75/750538</v>
          </cell>
          <cell r="J944" t="str">
            <v>HAAGSE WIJK- EN WOONZORG</v>
          </cell>
        </row>
        <row r="945">
          <cell r="I945" t="str">
            <v>75/750540</v>
          </cell>
          <cell r="J945" t="str">
            <v>THUISZORG RIVIERENLAND</v>
          </cell>
        </row>
        <row r="946">
          <cell r="I946" t="str">
            <v>75/750541</v>
          </cell>
          <cell r="J946" t="str">
            <v>VÉRIAN</v>
          </cell>
        </row>
        <row r="947">
          <cell r="I947" t="str">
            <v>75/750547</v>
          </cell>
          <cell r="J947" t="str">
            <v>Rivas Wijkverpleging</v>
          </cell>
        </row>
        <row r="948">
          <cell r="I948" t="str">
            <v>75/750551</v>
          </cell>
          <cell r="J948" t="str">
            <v>Zorgbalans Thuiszorg</v>
          </cell>
        </row>
        <row r="949">
          <cell r="I949" t="str">
            <v>75/750555</v>
          </cell>
          <cell r="J949" t="str">
            <v>Stichting Vitras</v>
          </cell>
        </row>
        <row r="950">
          <cell r="I950" t="str">
            <v>75/750561</v>
          </cell>
          <cell r="J950" t="str">
            <v>VIERSTROOM B.V. (TZ GOUDA)</v>
          </cell>
        </row>
        <row r="951">
          <cell r="I951" t="str">
            <v>75/750563</v>
          </cell>
          <cell r="J951" t="str">
            <v>CARINTREGGELAND THUISZORG</v>
          </cell>
        </row>
        <row r="952">
          <cell r="I952" t="str">
            <v>75/750566</v>
          </cell>
          <cell r="J952" t="str">
            <v>MARENTE, EXTRAMURALE ZORG</v>
          </cell>
        </row>
        <row r="953">
          <cell r="I953" t="str">
            <v>75/750568</v>
          </cell>
          <cell r="J953" t="str">
            <v>THUISZORG ALLÉVO</v>
          </cell>
        </row>
        <row r="954">
          <cell r="I954" t="str">
            <v>75/750570</v>
          </cell>
          <cell r="J954" t="str">
            <v>STICHTING CARINOVA THUISZORG SALLAND (Regio Zwolle)</v>
          </cell>
        </row>
        <row r="955">
          <cell r="I955" t="str">
            <v>75/750571</v>
          </cell>
          <cell r="J955" t="str">
            <v>STICHTING ZORGGROEP FLORENCE (THUISZORG)</v>
          </cell>
        </row>
        <row r="956">
          <cell r="I956" t="str">
            <v>75/750572</v>
          </cell>
          <cell r="J956" t="str">
            <v>STICHTING ACTIVITE</v>
          </cell>
        </row>
        <row r="957">
          <cell r="I957" t="str">
            <v>75/750573</v>
          </cell>
          <cell r="J957" t="str">
            <v>STICHTING ZORGSTROOM</v>
          </cell>
        </row>
        <row r="958">
          <cell r="I958" t="str">
            <v>75/750588</v>
          </cell>
          <cell r="J958" t="str">
            <v>Stichting Envida</v>
          </cell>
        </row>
        <row r="959">
          <cell r="I959" t="str">
            <v>75/750590</v>
          </cell>
          <cell r="J959" t="str">
            <v>ICARE (V&amp;V MEPPEL)</v>
          </cell>
        </row>
        <row r="960">
          <cell r="I960" t="str">
            <v>75/750591</v>
          </cell>
          <cell r="J960" t="str">
            <v>OMRING THUISZORG</v>
          </cell>
        </row>
        <row r="961">
          <cell r="I961" t="str">
            <v>75/750652</v>
          </cell>
          <cell r="J961" t="str">
            <v>Nobilis</v>
          </cell>
        </row>
        <row r="962">
          <cell r="I962" t="str">
            <v>75/750695</v>
          </cell>
          <cell r="J962" t="str">
            <v>Groningen Thuis B.V.</v>
          </cell>
        </row>
        <row r="963">
          <cell r="I963" t="str">
            <v>75/750758</v>
          </cell>
          <cell r="J963" t="str">
            <v>STICHTING ZORG THUIS</v>
          </cell>
        </row>
        <row r="964">
          <cell r="I964" t="str">
            <v>75/750765</v>
          </cell>
          <cell r="J964" t="str">
            <v>STICHTING WVO ZORG (THUIS)</v>
          </cell>
        </row>
        <row r="965">
          <cell r="I965" t="str">
            <v>75/750804</v>
          </cell>
          <cell r="J965" t="str">
            <v>STICHTING OOSTERLENGTE</v>
          </cell>
        </row>
        <row r="966">
          <cell r="I966" t="str">
            <v>75/750823</v>
          </cell>
          <cell r="J966" t="str">
            <v>LEGER DES HEILS WELZIJNS- EN GEZONDHEIDSZORG</v>
          </cell>
        </row>
        <row r="967">
          <cell r="I967" t="str">
            <v>75/750828</v>
          </cell>
          <cell r="J967" t="str">
            <v>CORDAAN THUISZORG</v>
          </cell>
        </row>
        <row r="968">
          <cell r="I968" t="str">
            <v>75/750833</v>
          </cell>
          <cell r="J968" t="str">
            <v>Stichting Cardia-Duinrust</v>
          </cell>
        </row>
        <row r="969">
          <cell r="I969" t="str">
            <v>75/750843</v>
          </cell>
          <cell r="J969" t="str">
            <v>ST. SAVANT</v>
          </cell>
        </row>
        <row r="970">
          <cell r="I970" t="str">
            <v>75/750844</v>
          </cell>
          <cell r="J970" t="str">
            <v>SURPLUS ZORG (EXTRAMURAAL)</v>
          </cell>
        </row>
        <row r="971">
          <cell r="I971" t="str">
            <v>75/750850</v>
          </cell>
          <cell r="J971" t="str">
            <v>Stichting Proteion (Thuiszorg)</v>
          </cell>
        </row>
        <row r="972">
          <cell r="I972" t="str">
            <v>75/750855</v>
          </cell>
          <cell r="J972" t="str">
            <v>Stichting RST Zorgverleners</v>
          </cell>
        </row>
        <row r="973">
          <cell r="I973" t="str">
            <v>75/750884</v>
          </cell>
          <cell r="J973" t="str">
            <v>PrivaZorg nieuw B.V. (AGIS ALLE KAVELS)</v>
          </cell>
        </row>
        <row r="974">
          <cell r="I974" t="str">
            <v>75/751142</v>
          </cell>
          <cell r="J974" t="str">
            <v>PRIVAZORG NIEUW B.V. / BLINKERS (REGIO MIDDEN-IJSSEL)</v>
          </cell>
        </row>
        <row r="975">
          <cell r="I975" t="str">
            <v>75/751211</v>
          </cell>
          <cell r="J975" t="str">
            <v>DE ZORGSPECIALIST B.V.</v>
          </cell>
        </row>
        <row r="976">
          <cell r="I976" t="str">
            <v>75/751226</v>
          </cell>
          <cell r="J976" t="str">
            <v>STICHTING KINDERTHUISZORG (REGIO ARNHEM)</v>
          </cell>
        </row>
        <row r="977">
          <cell r="I977" t="str">
            <v>75/751328</v>
          </cell>
          <cell r="J977" t="str">
            <v>STICHTING SHIVA ZORG</v>
          </cell>
        </row>
        <row r="978">
          <cell r="I978" t="str">
            <v>75/751379</v>
          </cell>
          <cell r="J978" t="str">
            <v>Stichting Buurtzorg Nederland (Zorg en Zekerheid)</v>
          </cell>
        </row>
        <row r="979">
          <cell r="I979" t="str">
            <v>75/751460</v>
          </cell>
          <cell r="J979" t="str">
            <v>SWZ THUISZORG</v>
          </cell>
        </row>
        <row r="980">
          <cell r="I980" t="str">
            <v>75/751475</v>
          </cell>
          <cell r="J980" t="str">
            <v>FLEXIEKIDS B.V.</v>
          </cell>
        </row>
        <row r="981">
          <cell r="I981" t="str">
            <v>75/751511</v>
          </cell>
          <cell r="J981" t="str">
            <v>Stichting De Wever (De Wever Thuis)</v>
          </cell>
        </row>
        <row r="982">
          <cell r="I982" t="str">
            <v>75/751605</v>
          </cell>
          <cell r="J982" t="str">
            <v>ZORGFRONT DH B.V.</v>
          </cell>
        </row>
        <row r="983">
          <cell r="I983" t="str">
            <v>75/751617</v>
          </cell>
          <cell r="J983" t="str">
            <v>ST. ZORG EN VERPLEGING GOEREE-OVERFLAKKEE</v>
          </cell>
        </row>
        <row r="984">
          <cell r="I984" t="str">
            <v>75/751634</v>
          </cell>
          <cell r="J984" t="str">
            <v>STICHTING ZORGACCENT (THUISZORG TWENTE)</v>
          </cell>
        </row>
        <row r="985">
          <cell r="I985" t="str">
            <v>75/751851</v>
          </cell>
          <cell r="J985" t="str">
            <v>STICHTING ZORGFIX THUISZORG</v>
          </cell>
        </row>
        <row r="986">
          <cell r="I986" t="str">
            <v>75/751874</v>
          </cell>
          <cell r="J986" t="str">
            <v>ZORGGROEP DE LAREN B.V.</v>
          </cell>
        </row>
        <row r="987">
          <cell r="I987" t="str">
            <v>75/751952</v>
          </cell>
          <cell r="J987" t="str">
            <v>ZIEZEZO B.V.</v>
          </cell>
        </row>
        <row r="988">
          <cell r="I988" t="str">
            <v>75/751969</v>
          </cell>
          <cell r="J988" t="str">
            <v>ExperTcare B.V. (Regio Rotterdam)</v>
          </cell>
        </row>
        <row r="989">
          <cell r="I989" t="str">
            <v>75/752030</v>
          </cell>
          <cell r="J989" t="str">
            <v>ZZG ZORGGROEP THUISZORG (ECARE)</v>
          </cell>
        </row>
        <row r="990">
          <cell r="I990" t="str">
            <v>75/752066</v>
          </cell>
          <cell r="J990" t="str">
            <v>Thuiszorg Amstelring Groep B.V.</v>
          </cell>
        </row>
        <row r="991">
          <cell r="I991" t="str">
            <v>75/752090</v>
          </cell>
          <cell r="J991" t="str">
            <v>MET DE THUISZORG B.V.</v>
          </cell>
        </row>
        <row r="992">
          <cell r="I992" t="str">
            <v>75/752153</v>
          </cell>
          <cell r="J992" t="str">
            <v>THEBE HOLDING B.V. (THUISZORG MIDDEN-BRABANT)</v>
          </cell>
        </row>
        <row r="993">
          <cell r="I993" t="str">
            <v>75/752161</v>
          </cell>
          <cell r="J993" t="str">
            <v>WOONZORGCENTRUM BLOEMSWAARD (HOZO ZORG THUIS)</v>
          </cell>
        </row>
        <row r="994">
          <cell r="I994" t="str">
            <v>75/752168</v>
          </cell>
          <cell r="J994" t="str">
            <v>STICHTING DE ZORGCIRKEL (THUISZORG REGIO ZAANSTREEK/WATERLAN</v>
          </cell>
        </row>
        <row r="995">
          <cell r="I995" t="str">
            <v>75/752169</v>
          </cell>
          <cell r="J995" t="str">
            <v>LIBERTAS LEIDEN</v>
          </cell>
        </row>
        <row r="996">
          <cell r="I996" t="str">
            <v>75/752288</v>
          </cell>
          <cell r="J996" t="str">
            <v>DM EXPLOITATIE B.V. (Regio Amsterdam)</v>
          </cell>
        </row>
        <row r="997">
          <cell r="I997" t="str">
            <v>75/752291</v>
          </cell>
          <cell r="J997" t="str">
            <v>Archipel Thuis B.V.</v>
          </cell>
        </row>
        <row r="998">
          <cell r="I998" t="str">
            <v>75/752295</v>
          </cell>
          <cell r="J998" t="str">
            <v>ALPO ZORG (EENMANSZAAK)</v>
          </cell>
        </row>
        <row r="999">
          <cell r="I999" t="str">
            <v>75/752331</v>
          </cell>
          <cell r="J999" t="str">
            <v>HAPPYNURSE THUISZORG B.V.</v>
          </cell>
        </row>
        <row r="1000">
          <cell r="I1000" t="str">
            <v>75/752350</v>
          </cell>
          <cell r="J1000" t="str">
            <v>Stichting RijnWaal Zorggroep(ZORGCENTRUM BETUWELAND)</v>
          </cell>
        </row>
        <row r="1001">
          <cell r="I1001" t="str">
            <v>75/752364</v>
          </cell>
          <cell r="J1001" t="str">
            <v>STMG B.V.</v>
          </cell>
        </row>
        <row r="1002">
          <cell r="I1002" t="str">
            <v>75/752382</v>
          </cell>
          <cell r="J1002" t="str">
            <v>WZH THUIS</v>
          </cell>
        </row>
        <row r="1003">
          <cell r="I1003" t="str">
            <v>75/752490</v>
          </cell>
          <cell r="J1003" t="str">
            <v>TSN VERZORGING &amp; VERPLEGING B.V.(regio Twente)</v>
          </cell>
        </row>
        <row r="1004">
          <cell r="I1004" t="str">
            <v>75/752548</v>
          </cell>
          <cell r="J1004" t="str">
            <v>AXON ZORG B.V.</v>
          </cell>
        </row>
        <row r="1005">
          <cell r="I1005" t="str">
            <v>75/752558</v>
          </cell>
          <cell r="J1005" t="str">
            <v>STICHTING BRENTANO AMSTELVEEN</v>
          </cell>
        </row>
        <row r="1006">
          <cell r="I1006" t="str">
            <v>75/752571</v>
          </cell>
          <cell r="J1006" t="str">
            <v>PADAM SPECIALISTISCHE THUISVERPLEGING</v>
          </cell>
        </row>
        <row r="1007">
          <cell r="I1007" t="str">
            <v>75/752574</v>
          </cell>
          <cell r="J1007" t="str">
            <v>HET ZORGPUNT BV</v>
          </cell>
        </row>
        <row r="1008">
          <cell r="I1008" t="str">
            <v>75/752666</v>
          </cell>
          <cell r="J1008" t="str">
            <v>Coöperatie Ideaal Zorg U.A.</v>
          </cell>
        </row>
        <row r="1009">
          <cell r="I1009" t="str">
            <v>75/752717</v>
          </cell>
          <cell r="J1009" t="str">
            <v>SION ZORG B.V.</v>
          </cell>
        </row>
        <row r="1010">
          <cell r="I1010" t="str">
            <v>75/752749</v>
          </cell>
          <cell r="J1010" t="str">
            <v>THEBE WIJKVERPLEGING B.V.</v>
          </cell>
        </row>
        <row r="1011">
          <cell r="I1011" t="str">
            <v>75/752790</v>
          </cell>
          <cell r="J1011" t="str">
            <v>VALUAS ZORG B.V.</v>
          </cell>
        </row>
        <row r="1012">
          <cell r="I1012" t="str">
            <v>75/755836</v>
          </cell>
          <cell r="J1012" t="str">
            <v>OWG Zorg B.V. (regio Midden-Holland)</v>
          </cell>
        </row>
        <row r="1013">
          <cell r="I1013" t="str">
            <v>84/023236</v>
          </cell>
          <cell r="J1013" t="str">
            <v>M.A.M. Alsemgeest</v>
          </cell>
        </row>
        <row r="1014">
          <cell r="I1014" t="str">
            <v>84/54600</v>
          </cell>
          <cell r="J1014" t="str">
            <v>SMA Midden Holland</v>
          </cell>
        </row>
        <row r="1015">
          <cell r="I1015" t="str">
            <v>84/55877</v>
          </cell>
          <cell r="J1015" t="str">
            <v>SPORTGENEESKUNDE.NL</v>
          </cell>
        </row>
        <row r="1016">
          <cell r="I1016" t="str">
            <v>84/57326</v>
          </cell>
          <cell r="J1016" t="str">
            <v>De Beweegspecialist Sportartsen</v>
          </cell>
        </row>
        <row r="1017">
          <cell r="I1017" t="str">
            <v>85/961222</v>
          </cell>
          <cell r="J1017" t="str">
            <v>ZORGVERVOERCENTRALE NEDERLAND BV</v>
          </cell>
        </row>
        <row r="1018">
          <cell r="I1018" t="str">
            <v>85/999999</v>
          </cell>
          <cell r="J1018" t="str">
            <v>Vervoerders</v>
          </cell>
        </row>
        <row r="1019">
          <cell r="I1019" t="str">
            <v>94/61687</v>
          </cell>
          <cell r="J1019" t="str">
            <v>RTMS INTERNATIONAL</v>
          </cell>
        </row>
        <row r="1020">
          <cell r="I1020" t="str">
            <v>99/811400</v>
          </cell>
          <cell r="J1020" t="str">
            <v>Stichting Derdengeldrekening TTP</v>
          </cell>
        </row>
        <row r="1021">
          <cell r="I1021" t="str">
            <v>Onbekend</v>
          </cell>
          <cell r="J1021" t="str">
            <v>STICHTING MET GGZ</v>
          </cell>
        </row>
        <row r="1022">
          <cell r="I1022" t="str">
            <v>Eindtotaal</v>
          </cell>
        </row>
      </sheetData>
      <sheetData sheetId="20">
        <row r="22">
          <cell r="B22" t="str">
            <v>2019_A_B_OVP (algemeen kavel)</v>
          </cell>
          <cell r="C22" t="str">
            <v>alle, behalve 612.1</v>
          </cell>
        </row>
        <row r="23">
          <cell r="B23" t="str">
            <v>2019_A_B_OVP (algemeen kavel) - 2019_BORSTKANKERZORG_SANTEON (algemeen kavel)</v>
          </cell>
          <cell r="C23" t="str">
            <v>alle, behalve 612.1</v>
          </cell>
        </row>
        <row r="24">
          <cell r="B24" t="str">
            <v>2019_A_B_OVP (algemeen kavel) - 2019_BORSTKANKERZORG_SANTEON (algemeen kavel) - 2019_BRAND (algemeen kavel)</v>
          </cell>
          <cell r="C24" t="str">
            <v>alle, behalve 612.1</v>
          </cell>
        </row>
        <row r="25">
          <cell r="B25" t="str">
            <v>2019_A_B_OVP (algemeen kavel) - 2019_BORSTKANKERZORG_SANTEON (algemeen kavel) - 2019_CARDIOMEMS - 2019_I06010713_KLINISCHE_GERIATRIE - 2019_I06010713_HYPOGLOSSUS</v>
          </cell>
          <cell r="C25" t="str">
            <v>alle, behalve 612.1</v>
          </cell>
        </row>
        <row r="26">
          <cell r="B26" t="str">
            <v>2019_A_B_OVP (algemeen kavel) - 2019_BORSTKANKERZORG_SANTEON (algemeen kavel) - 2019_DWG (algemeen kavel)</v>
          </cell>
          <cell r="C26" t="str">
            <v>alle, behalve 612.1</v>
          </cell>
        </row>
        <row r="27">
          <cell r="B27" t="str">
            <v>2019_A_B_OVP (algemeen kavel) - 2019_BORSTKANKERZORG_SANTEON (algemeen kavel) - 2019_INSPIRE_OSAS (algemeen kavel)</v>
          </cell>
          <cell r="C27" t="str">
            <v>alle, behalve 612.1</v>
          </cell>
        </row>
        <row r="28">
          <cell r="B28" t="str">
            <v>2019_A_B_OVP (algemeen kavel) - 2019_BORSTKANKERZORG_SANTEON (algemeen kavel) - 2019_LDKS (algemeen kavel) - 2019_BRAND (algemeen kavel)</v>
          </cell>
          <cell r="C28" t="str">
            <v>alle, behalve 612.1</v>
          </cell>
        </row>
        <row r="29">
          <cell r="B29" t="str">
            <v>2019_A_B_OVP (algemeen kavel) - 2019_BORSTKANKERZORG_SANTEON (algemeen kavel) - 2019_LDKS (algemeen kavel) - 2019_EERSTE_LIJNS_DIAGNOSTIEK</v>
          </cell>
          <cell r="C29" t="str">
            <v>alle, behalve 612.1</v>
          </cell>
        </row>
        <row r="30">
          <cell r="B30" t="str">
            <v>2019_A_B_OVP (algemeen kavel) - 2019_CARDIOMEMS - 2019_I06020701_GENDER - 2019_I06020701_ALLOGENE_STAMCEL - 2019_I06020701_AUTOLOGE_STAMCEL - 2019_NIPT - 2019_I06020701_NIERTRANSPLANTATIES</v>
          </cell>
          <cell r="C30" t="str">
            <v>alle, behalve 612.1</v>
          </cell>
        </row>
        <row r="31">
          <cell r="B31" t="str">
            <v>2019_A_B_OVP (algemeen kavel) - 2019_EERSTE_LIJNS_DIAGNOSTIEK</v>
          </cell>
          <cell r="C31" t="str">
            <v>alle, behalve 612.1</v>
          </cell>
        </row>
        <row r="32">
          <cell r="B32" t="str">
            <v>2019_A_B_OVP (algemeen kavel) - 2019_EERSTE_LIJNS_DIAGNOSTIEK - 2019_CARDIOMEMS - 2019_RHG_ABLATIES_OHO_PKC</v>
          </cell>
          <cell r="C32" t="str">
            <v>alle, behalve 612.1</v>
          </cell>
        </row>
        <row r="33">
          <cell r="B33" t="str">
            <v>2019_A_B_OVP (algemeen kavel) - 2019_EERSTE_LIJNS_DIAGNOSTIEK - 2019_RHG_ABLATIES_OHO_PKC</v>
          </cell>
          <cell r="C33" t="str">
            <v>alle, behalve 612.1</v>
          </cell>
        </row>
        <row r="34">
          <cell r="B34" t="str">
            <v>2019_A_B_OVP (algemeen kavel) - 2019_I06010202_LYMFOLOGIE</v>
          </cell>
          <cell r="C34" t="str">
            <v>alle, behalve 612.1</v>
          </cell>
        </row>
        <row r="35">
          <cell r="B35" t="str">
            <v>2019_A_B_OVP (algemeen kavel) - 2019_I06010417_THUISDIALYSE - 2019_I06010417_REVALIDATIE</v>
          </cell>
          <cell r="C35" t="str">
            <v>alle, behalve 612.1</v>
          </cell>
        </row>
        <row r="36">
          <cell r="B36" t="str">
            <v>2019_A_B_OVP (algemeen kavel) - 2019_I06010520_MEDISCH_SPECIALISTISCHE_REVALIDATIE</v>
          </cell>
          <cell r="C36" t="str">
            <v>alle, behalve 612.1</v>
          </cell>
        </row>
        <row r="37">
          <cell r="B37" t="str">
            <v>2019_A_B_OVP (algemeen kavel) - 2019_I06010742_OVERHEVELING_SLOTERVAART</v>
          </cell>
          <cell r="C37" t="str">
            <v>alle, behalve 612.1</v>
          </cell>
        </row>
        <row r="38">
          <cell r="B38" t="str">
            <v>2019_A_B_OVP (algemeen kavel) - 2019_I06010855_SACRALE_NEUROMODULATIE</v>
          </cell>
          <cell r="C38" t="str">
            <v>alle, behalve 612.1</v>
          </cell>
        </row>
        <row r="39">
          <cell r="B39" t="str">
            <v>2019_A_B_OVP (algemeen kavel) - 2019_I06020702_STAMCEL - 2019_I06020702_NIERTRANSPLANTATIES</v>
          </cell>
          <cell r="C39" t="str">
            <v>alle, behalve 612.1</v>
          </cell>
        </row>
        <row r="40">
          <cell r="B40" t="str">
            <v>2019_A_B_OVP (algemeen kavel) - 2019_I06020702_STOLL_WEES - 2019_I06020702_STAMCEL - 2019_I06020702_NIERTRANSPLANTATIES</v>
          </cell>
          <cell r="C40" t="str">
            <v>alle, behalve 612.1</v>
          </cell>
        </row>
        <row r="41">
          <cell r="B41" t="str">
            <v>2019_A_B_OVP (algemeen kavel) - 2019_I06020801_CLUSTER_HOOFDPIJN - 2019_NIETPLAN_ZORG_TRANSPLANTATIES (excl. wees&amp;amp;stoll) (algemeen kavel)</v>
          </cell>
          <cell r="C41" t="str">
            <v>alle, behalve 612.1</v>
          </cell>
        </row>
        <row r="42">
          <cell r="B42" t="str">
            <v>2019_A_B_OVP (algemeen kavel) - 2019_I06020806_HLAi ABOi - 2019_NIETPLAN_ZORG_TRANSPLANTATIES&amp;amp;WEES&amp;amp;STOLL (algemeen kavel) - 2019_CARDIOMEMS</v>
          </cell>
          <cell r="C42" t="str">
            <v>alle, behalve 612.1</v>
          </cell>
        </row>
        <row r="43">
          <cell r="B43" t="str">
            <v>2019_A_B_OVP (algemeen kavel) - 2019_I06280501_NACALCULATIE</v>
          </cell>
          <cell r="C43" t="str">
            <v>alle, behalve 612.1</v>
          </cell>
        </row>
        <row r="44">
          <cell r="B44" t="str">
            <v>2019_A_B_OVP (algemeen kavel) - 2019_IC-DAG_TYPE1_TYPE2 (algemeen kavel) - 2019_EERSTE_LIJNS_DIAGNOSTIEK - 2019_CARDIOMEMS - 2019_RHG_ABLATIES_OHO_PKC - 2019_I06010862 verloskunde - 2019_I06010862 neonatologie</v>
          </cell>
          <cell r="C44" t="str">
            <v>alle, behalve 612.1</v>
          </cell>
        </row>
        <row r="45">
          <cell r="B45" t="str">
            <v>2019_A_B_OVP (algemeen kavel) - 2019_LDKS (algemeen kavel)</v>
          </cell>
          <cell r="C45" t="str">
            <v>alle, behalve 612.1</v>
          </cell>
        </row>
        <row r="46">
          <cell r="B46" t="str">
            <v>2019_A_B_OVP (algemeen kavel) - 2019_LDKS (algemeen kavel) - 2019_CARDIOMEMS - 2019_I06010865_ARTROSE</v>
          </cell>
          <cell r="C46" t="str">
            <v>alle, behalve 612.1</v>
          </cell>
        </row>
        <row r="47">
          <cell r="B47" t="str">
            <v>2019_A_B_OVP (algemeen kavel) - 2019_LDKS (algemeen kavel) - 2019_DIEP_VENEUZE_INTERVENTIES - 2019_I06010535_NEUROSTIMULATOREN</v>
          </cell>
          <cell r="C47" t="str">
            <v>alle, behalve 612.1</v>
          </cell>
        </row>
        <row r="48">
          <cell r="B48" t="str">
            <v>2019_A_B_OVP (algemeen kavel) - 2019_LDKS (algemeen kavel) - 2019_I06010754_OVERHEVELING_MCS_BARIATRIE_NEUROCHIRURGIE</v>
          </cell>
          <cell r="C48" t="str">
            <v>alle, behalve 612.1</v>
          </cell>
        </row>
        <row r="49">
          <cell r="B49" t="str">
            <v>2019_A_B_OVP (algemeen kavel) - 2019_LDKS (algemeen kavel) - 2019_I06010866_ENDOMETRIOSE - 2019_I06010866_ARTROSE</v>
          </cell>
          <cell r="C49" t="str">
            <v>alle, behalve 612.1</v>
          </cell>
        </row>
        <row r="50">
          <cell r="B50" t="str">
            <v>2019_A_B_OVP (algemeen kavel) - 2019_LDKS (algemeen kavel) - 2019_I06011034_REVALIDATIEZORG</v>
          </cell>
          <cell r="C50" t="str">
            <v>alle, behalve 612.1</v>
          </cell>
        </row>
        <row r="51">
          <cell r="B51" t="str">
            <v>2019_A_B_OVP (algemeen kavel) - 2019_LDKS (algemeen kavel) - 2019_I06011037_TRAUMATOLOGIE</v>
          </cell>
          <cell r="C51" t="str">
            <v>alle, behalve 612.1</v>
          </cell>
        </row>
        <row r="52">
          <cell r="B52" t="str">
            <v>2019_A_B_OVP (algemeen kavel) - 2019_LDKS (algemeen kavel) - 2019_I06020502_DEEP_BRAIN_STIMULATION - 2019_I06020502_MULTITRAUMA - 2019_I06020502_NICU_PICU - 2019_I06020502_VOORWAARDELIJKE_TOELATING_ZORG - 2019_I06020502_TRANSPLANTATIES</v>
          </cell>
          <cell r="C52" t="str">
            <v>alle, behalve 612.1</v>
          </cell>
        </row>
        <row r="53">
          <cell r="B53" t="str">
            <v>2019_A_B_OVP (algemeen kavel) - 2019_LDKS (algemeen kavel) - 2019_IC-DAG_TYPE1_TYPE2 (algemeen kavel)</v>
          </cell>
          <cell r="C53" t="str">
            <v>alle, behalve 612.1</v>
          </cell>
        </row>
        <row r="54">
          <cell r="B54" t="str">
            <v>2019_A_B_OVP (algemeen kavel) - 2019_LDKS (algemeen kavel) - 2019_IC-DAG_TYPE1_TYPE2 (algemeen kavel) - 2019_BRAND (algemeen kavel)</v>
          </cell>
          <cell r="C54" t="str">
            <v>alle, behalve 612.1</v>
          </cell>
        </row>
        <row r="55">
          <cell r="B55" t="str">
            <v>2019_A_B_OVP (algemeen kavel) - 2019_LDKS (algemeen kavel) - 2019_PROTONENTHERAPIE - 2019_IMMUNOTHERAPIE_ZORGKOSTEN - 2019_I06020101_NIETPLAN_ZORG_TRANSPLANTATIES_EXCL_DGSF (algemeen kavel)</v>
          </cell>
          <cell r="C55" t="str">
            <v>alle</v>
          </cell>
        </row>
        <row r="56">
          <cell r="B56" t="str">
            <v>2019_A_B_OVP (algemeen kavel) - 2019_NIETPLAN_ZORG_TRANSPLANTATIES (excl. wees&amp;amp;stoll) (algemeen kavel)</v>
          </cell>
          <cell r="C56" t="str">
            <v>alle, behalve 612.1</v>
          </cell>
        </row>
        <row r="57">
          <cell r="B57" t="str">
            <v>2019_A_B_OVP (algemeen kavel) + 2019_DGM (algemeen kavel)</v>
          </cell>
          <cell r="C57" t="str">
            <v>alle, behalve 612.1</v>
          </cell>
        </row>
        <row r="58">
          <cell r="B58" t="str">
            <v>2019_A_B_OVP (algemeen kavel) + 2019_DGSF_TOTAAL (algemeen kavel)</v>
          </cell>
          <cell r="C58" t="str">
            <v>alle</v>
          </cell>
        </row>
        <row r="59">
          <cell r="B59" t="str">
            <v>2019_A_B_OVP (algemeen kavel) + 2019_DGSF_TOTAAL (algemeen kavel) - 2019_GEZAMELIJKE_INKOOP_DARA_RUXO_IXA (algemeen kavel)</v>
          </cell>
          <cell r="C59" t="str">
            <v>alle</v>
          </cell>
        </row>
        <row r="60">
          <cell r="B60" t="str">
            <v>2019_A_B_OVP (algemeen kavel) + 2019_DGSF_TOTAAL (algemeen kavel) - 2019_IC-DAG_TYPE1_TYPE2 (algemeen kavel) - 2019_NFU-NVZ-ZN_NILO-_DARA-_BOSUTINIB (algemeen kavel) - 2019_NIEUWE_DGSF (algemeen kavel) - 2019_CARDIOMEMS</v>
          </cell>
          <cell r="C60" t="str">
            <v>alle</v>
          </cell>
        </row>
        <row r="61">
          <cell r="B61" t="str">
            <v>2019_A_B_OVP (algemeen kavel) + 2019_DGSF_TOTAAL (algemeen kavel) - 2019_LDKS (algemeen kavel)</v>
          </cell>
          <cell r="C61" t="str">
            <v>alle</v>
          </cell>
        </row>
        <row r="62">
          <cell r="B62">
            <v>1</v>
          </cell>
          <cell r="C62" t="str">
            <v>alle, behalve 612.1</v>
          </cell>
        </row>
        <row r="63">
          <cell r="B63" t="str">
            <v>2019_A_B_OVP (algemeen kavel) + 2019_DGSF_TOTAAL (algemeen kavel) - 2019_NFU-NVZ-ZN_NILO-_DARA-_BOSUTINIB (algemeen kavel)</v>
          </cell>
          <cell r="C63" t="str">
            <v>alle</v>
          </cell>
        </row>
        <row r="64">
          <cell r="B64" t="str">
            <v>2019_A_B_OVP (algemeen kavel) + 2019_DGSF_TOTAAL (algemeen kavel) - 2019_RETINA (algemeen kavel)</v>
          </cell>
          <cell r="C64" t="str">
            <v>alle</v>
          </cell>
        </row>
        <row r="65">
          <cell r="B65" t="str">
            <v>2019_BORSTKANKERZORG_SANTEON (algemeen kavel)</v>
          </cell>
          <cell r="C65" t="str">
            <v>615.1</v>
          </cell>
        </row>
        <row r="66">
          <cell r="B66" t="str">
            <v>2019_BRAND (algemeen kavel)</v>
          </cell>
          <cell r="C66" t="str">
            <v>613.1</v>
          </cell>
        </row>
        <row r="67">
          <cell r="B67" t="str">
            <v>2019_CARDIOMEMS</v>
          </cell>
          <cell r="C67" t="str">
            <v>615.1</v>
          </cell>
        </row>
        <row r="68">
          <cell r="B68" t="str">
            <v>2019_DGSF_TOTAAL (algemeen kavel)</v>
          </cell>
          <cell r="C68" t="str">
            <v>612.1</v>
          </cell>
        </row>
        <row r="69">
          <cell r="B69" t="str">
            <v>2019_DGSF_TOTAAL (algemeen kavel) - 2019_BORSTKANKERZORG_SANTEON (algemeen kavel)</v>
          </cell>
          <cell r="C69" t="str">
            <v>612.1</v>
          </cell>
        </row>
        <row r="70">
          <cell r="B70" t="str">
            <v>2019_DGSF_TOTAAL (algemeen kavel) - 2019_BORSTKANKERZORG_SANTEON (algemeen kavel) - 2019_NFU-NVZ-ZN_NILO-_DARA-_BOSUTINIB (algemeen kavel)</v>
          </cell>
          <cell r="C70" t="str">
            <v>612.1</v>
          </cell>
        </row>
        <row r="71">
          <cell r="B71" t="str">
            <v>2019_DGSF_TOTAAL (algemeen kavel) - 2019_I06020702_STOLL_WEES</v>
          </cell>
          <cell r="C71" t="str">
            <v>612.1</v>
          </cell>
        </row>
        <row r="72">
          <cell r="B72" t="str">
            <v>2019_DGSF_TOTAAL (algemeen kavel) - 2019_I06020801_DGSF_PA</v>
          </cell>
          <cell r="C72" t="str">
            <v>612.1</v>
          </cell>
        </row>
        <row r="73">
          <cell r="B73" t="str">
            <v>2019_DGSF_TOTAAL (algemeen kavel) - 2019_NFU-NVZ-ZN_NILO-_DARA-_BOSUTINIB (algemeen kavel)</v>
          </cell>
          <cell r="C73" t="str">
            <v>612.1</v>
          </cell>
        </row>
        <row r="74">
          <cell r="B74" t="str">
            <v>2019_DGSF_TOTAAL (algemeen kavel) - 2019_NFU-NVZ-ZN_NILO-_DARA-_BOSUTINIB (algemeen kavel) - 2019_STOLL (algemeen kavel)</v>
          </cell>
          <cell r="C74" t="str">
            <v>612.1</v>
          </cell>
        </row>
        <row r="75">
          <cell r="B75" t="str">
            <v>2019_DGSF_TOTAAL (algemeen kavel) - 2019_POMALIDOMIDE (algemeen kavel) - 2019_NFU-NVZ-ZN_NILO-_DARA-_BOSUTINIB (algemeen kavel)</v>
          </cell>
          <cell r="C75" t="str">
            <v>612.1</v>
          </cell>
        </row>
        <row r="76">
          <cell r="B76" t="str">
            <v>2019_DGSF_TOTAAL (algemeen kavel) - 2019_POMALIDOMIDE (algemeen kavel) - 2019_NFU-NVZ-ZN_NILO-_DARA-_BOSUTINIB (algemeen kavel) - 2019_STOLL (algemeen kavel) - 2019_NIETPLAN_ZORG_TRANSPLANTATIES&amp;amp;WEES&amp;amp;STOLL (algemeen kavel)</v>
          </cell>
          <cell r="C76" t="str">
            <v>612.1</v>
          </cell>
        </row>
        <row r="77">
          <cell r="B77" t="str">
            <v>2019_DIEP_VENEUZE_INTERVENTIES</v>
          </cell>
          <cell r="C77" t="str">
            <v>615.1</v>
          </cell>
        </row>
        <row r="78">
          <cell r="B78" t="str">
            <v>2019_DWG (algemeen kavel)</v>
          </cell>
          <cell r="C78" t="str">
            <v>612.1</v>
          </cell>
        </row>
        <row r="79">
          <cell r="B79" t="str">
            <v>2019_EERSTE_LIJNS_DIAGNOSTIEK</v>
          </cell>
          <cell r="C79" t="str">
            <v>alle, behalve 612.1</v>
          </cell>
        </row>
        <row r="80">
          <cell r="B80" t="str">
            <v>2019_GEZAMELIJKE_INKOOP_DARA_RUXO_IXA (algemeen kavel)</v>
          </cell>
          <cell r="C80" t="str">
            <v>612.1</v>
          </cell>
        </row>
        <row r="81">
          <cell r="B81" t="str">
            <v>2019_I06010202_LYMFOLOGIE</v>
          </cell>
          <cell r="C81" t="str">
            <v>615.1</v>
          </cell>
        </row>
        <row r="82">
          <cell r="B82" t="str">
            <v>2019_I06010417_REVALIDATIE</v>
          </cell>
          <cell r="C82" t="str">
            <v>613.1</v>
          </cell>
        </row>
        <row r="83">
          <cell r="B83" t="str">
            <v>2019_I06010417_THUISDIALYSE</v>
          </cell>
          <cell r="C83" t="str">
            <v>615.1</v>
          </cell>
        </row>
        <row r="84">
          <cell r="B84" t="str">
            <v>2019_I06010420_OVERHEVELING_IJSSELMEERZKH</v>
          </cell>
          <cell r="C84" t="str">
            <v>alle, behalve 612.1</v>
          </cell>
        </row>
        <row r="85">
          <cell r="B85" t="str">
            <v>2019_I06010520_MEDISCH_SPECIALISTISCHE_REVALIDATIE</v>
          </cell>
          <cell r="C85" t="str">
            <v>613.1</v>
          </cell>
        </row>
        <row r="86">
          <cell r="B86" t="str">
            <v>2019_I06010535_NEUROSTIMULATOREN</v>
          </cell>
          <cell r="C86" t="str">
            <v>alle, behalve 612.1</v>
          </cell>
        </row>
        <row r="87">
          <cell r="B87" t="str">
            <v>2019_I06010702_Beschikbaarheidsgelden</v>
          </cell>
          <cell r="C87" t="str">
            <v>615.1</v>
          </cell>
        </row>
        <row r="88">
          <cell r="B88" t="str">
            <v>2019_I06010713_frictiekosten_transitiekosten</v>
          </cell>
          <cell r="C88" t="str">
            <v>615.1</v>
          </cell>
        </row>
        <row r="89">
          <cell r="B89" t="str">
            <v>2019_I06010713_HYPOGLOSSUS</v>
          </cell>
          <cell r="C89" t="str">
            <v>alle, behalve 612.1</v>
          </cell>
        </row>
        <row r="90">
          <cell r="B90" t="str">
            <v>2019_I06010713_KLINISCHE_GERIATRIE</v>
          </cell>
          <cell r="C90" t="str">
            <v>alle, behalve 612.1</v>
          </cell>
        </row>
        <row r="91">
          <cell r="B91" t="str">
            <v>2019_I06010742_OVERHEVELING_SLOTERVAART</v>
          </cell>
          <cell r="C91" t="str">
            <v>alle, behalve 612.1</v>
          </cell>
        </row>
        <row r="92">
          <cell r="B92" t="str">
            <v>2019_I06010754_OVERHEVELING_MCS_BARIATRIE_NEUROCHIRURGIE</v>
          </cell>
          <cell r="C92" t="str">
            <v>alle, behalve 612.1</v>
          </cell>
        </row>
        <row r="93">
          <cell r="B93" t="str">
            <v>2019_I06010855_SACRALE_NEUROMODULATIE</v>
          </cell>
          <cell r="C93" t="str">
            <v>alle, behalve 612.1</v>
          </cell>
        </row>
        <row r="94">
          <cell r="B94" t="str">
            <v>2019_I06010865_ARTROSE</v>
          </cell>
          <cell r="C94" t="str">
            <v>615.1</v>
          </cell>
        </row>
        <row r="95">
          <cell r="B95" t="str">
            <v>2019_I06010865_FEVAR</v>
          </cell>
          <cell r="C95" t="str">
            <v>alle, behalve 612.1</v>
          </cell>
        </row>
        <row r="96">
          <cell r="B96" t="str">
            <v>2019_I06010866_ARTROSE</v>
          </cell>
          <cell r="C96" t="str">
            <v>615.1</v>
          </cell>
        </row>
        <row r="97">
          <cell r="B97" t="str">
            <v>2019_I06010866_ENDOMETRIOSE</v>
          </cell>
          <cell r="C97" t="str">
            <v>615.1</v>
          </cell>
        </row>
        <row r="98">
          <cell r="B98" t="str">
            <v>2019_I06011034_REVALIDATIEZORG</v>
          </cell>
          <cell r="C98" t="str">
            <v>613.1</v>
          </cell>
        </row>
        <row r="99">
          <cell r="B99" t="str">
            <v>2019_I06011037_TRAUMATOLOGIE</v>
          </cell>
          <cell r="C99" t="str">
            <v>615.1</v>
          </cell>
        </row>
        <row r="100">
          <cell r="B100" t="str">
            <v>2019_I06020101_NIETPLAN_ZORG_TRANSPLANTATIES_EXCL_DGSF (algemeen kavel)</v>
          </cell>
          <cell r="C100" t="str">
            <v>613.1</v>
          </cell>
        </row>
        <row r="101">
          <cell r="B101" t="str">
            <v>2019_I06020502_DEEP_BRAIN_STIMULATION</v>
          </cell>
          <cell r="C101" t="str">
            <v>613.1</v>
          </cell>
        </row>
        <row r="102">
          <cell r="B102" t="str">
            <v>2019_I06020502_MULTITRAUMA</v>
          </cell>
          <cell r="C102" t="str">
            <v>615.1</v>
          </cell>
        </row>
        <row r="103">
          <cell r="B103" t="str">
            <v>2019_I06020502_NICU_PICU</v>
          </cell>
          <cell r="C103" t="str">
            <v>612.2</v>
          </cell>
        </row>
        <row r="104">
          <cell r="B104" t="str">
            <v>2019_I06020502_TRANSPLANTATIES</v>
          </cell>
          <cell r="C104" t="str">
            <v>613.1</v>
          </cell>
        </row>
        <row r="105">
          <cell r="B105" t="str">
            <v>2019_I06020502_VOORWAARDELIJKE_TOELATING_ZORG</v>
          </cell>
          <cell r="C105" t="str">
            <v>alle, behalve 612.1</v>
          </cell>
        </row>
        <row r="106">
          <cell r="B106" t="str">
            <v>2019_I06020701_ALLOGENE_STAMCEL</v>
          </cell>
          <cell r="C106" t="str">
            <v>613.1</v>
          </cell>
        </row>
        <row r="107">
          <cell r="B107" t="str">
            <v>2019_I06020701_AUTOLOGE_STAMCEL</v>
          </cell>
          <cell r="C107" t="str">
            <v>613.1</v>
          </cell>
        </row>
        <row r="108">
          <cell r="B108" t="str">
            <v>2019_I06020701_GENDER</v>
          </cell>
          <cell r="C108" t="str">
            <v>615.1</v>
          </cell>
        </row>
        <row r="109">
          <cell r="B109" t="str">
            <v>2019_I06020701_NIERTRANSPLANTATIES</v>
          </cell>
          <cell r="C109" t="str">
            <v>613.1</v>
          </cell>
        </row>
        <row r="110">
          <cell r="B110" t="str">
            <v>2019_I06020702_NIERTRANSPLANTATIES</v>
          </cell>
          <cell r="C110" t="str">
            <v>613.1</v>
          </cell>
        </row>
        <row r="111">
          <cell r="B111" t="str">
            <v>2019_I06020702_STAMCEL</v>
          </cell>
          <cell r="C111" t="str">
            <v>613.1</v>
          </cell>
        </row>
        <row r="112">
          <cell r="B112" t="str">
            <v>2019_I06020702_STOLL_WEES</v>
          </cell>
          <cell r="C112" t="str">
            <v>612.1</v>
          </cell>
        </row>
        <row r="113">
          <cell r="B113" t="str">
            <v>2019_I06020801_CLUSTER_HOOFDPIJN</v>
          </cell>
          <cell r="C113" t="str">
            <v>615.1</v>
          </cell>
        </row>
        <row r="114">
          <cell r="B114" t="str">
            <v>2019_I06020801_DGSF_PA</v>
          </cell>
          <cell r="C114" t="str">
            <v>612.1</v>
          </cell>
        </row>
        <row r="115">
          <cell r="B115" t="str">
            <v>2019_I06020806_HLAi ABOi</v>
          </cell>
          <cell r="C115" t="str">
            <v>alle, behalve 612.1</v>
          </cell>
        </row>
        <row r="116">
          <cell r="B116" t="str">
            <v>2019_I06021101_diepveneuze&amp;voorwaardelijk</v>
          </cell>
          <cell r="C116" t="str">
            <v>alle, behalve 612.1</v>
          </cell>
        </row>
        <row r="117">
          <cell r="B117" t="str">
            <v>2019_I06280501_NACALCULATIE</v>
          </cell>
          <cell r="C117" t="str">
            <v>alle, behalve 612.1</v>
          </cell>
        </row>
        <row r="118">
          <cell r="B118" t="str">
            <v>2019_IC-DAG_TYPE1_TYPE2 (algemeen kavel)</v>
          </cell>
          <cell r="C118" t="str">
            <v>612.2</v>
          </cell>
        </row>
        <row r="119">
          <cell r="B119" t="str">
            <v>2019_IMMUNOTHERAPIE_ZORGKOSTEN</v>
          </cell>
          <cell r="C119" t="str">
            <v>615.1</v>
          </cell>
        </row>
        <row r="120">
          <cell r="B120" t="str">
            <v>2019_INSPIRE_OSAS (algemeen kavel)</v>
          </cell>
          <cell r="C120" t="str">
            <v>615.1</v>
          </cell>
        </row>
        <row r="121">
          <cell r="B121" t="str">
            <v>2019_LDKS (algemeen kavel)</v>
          </cell>
          <cell r="C121" t="str">
            <v>615.1</v>
          </cell>
        </row>
        <row r="122">
          <cell r="B122" t="str">
            <v>2019_MELA</v>
          </cell>
          <cell r="C122" t="str">
            <v>612.1</v>
          </cell>
        </row>
        <row r="123">
          <cell r="B123" t="str">
            <v>2019_NFU-NVZ-ZN_NILO-_DARA-_BOSUTINIB (algemeen kavel)</v>
          </cell>
          <cell r="C123" t="str">
            <v>612.1</v>
          </cell>
        </row>
        <row r="124">
          <cell r="B124" t="str">
            <v>2019_NFU-NVZ-ZN_NILO-_DARA-_BOSUTINIB (algemeen kavel) - 2019_NIEUWE_DGSF (algemeen kavel)</v>
          </cell>
          <cell r="C124" t="str">
            <v>612.1</v>
          </cell>
        </row>
        <row r="125">
          <cell r="B125" t="str">
            <v>2019_NIETPLAN_ZORG_TRANSPLANTATIES (excl. wees&amp;stoll) (algemeen kavel)</v>
          </cell>
          <cell r="C125" t="str">
            <v>613.1</v>
          </cell>
        </row>
        <row r="126">
          <cell r="B126" t="str">
            <v>2019_NIETPLAN_ZORG_TRANSPLANTATIES&amp;WEES&amp;STOLL (algemeen kavel)</v>
          </cell>
          <cell r="C126" t="str">
            <v>613.1</v>
          </cell>
        </row>
        <row r="127">
          <cell r="B127" t="str">
            <v>2019_NIETPLAN_ZORG_TRANSPLANTATIES&amp;WEES&amp;STOLL (algemeen kavel) - 2019_STOLL (algemeen kavel) - 2019_I06020806_HLAi ABOi</v>
          </cell>
          <cell r="C127" t="str">
            <v>613.1</v>
          </cell>
        </row>
        <row r="128">
          <cell r="B128" t="str">
            <v>2019_NIEUWE_DGSF (algemeen kavel)</v>
          </cell>
          <cell r="C128" t="str">
            <v>612.1</v>
          </cell>
        </row>
        <row r="129">
          <cell r="B129" t="str">
            <v>2019_NIEUWE_DGSF (algemeen kavel) - 2019_NIETPLAN_ZORG_TRANSPLANTATIES&amp;amp;WEES&amp;amp;STOLL (algemeen kavel)</v>
          </cell>
          <cell r="C129" t="str">
            <v>612.1</v>
          </cell>
        </row>
        <row r="130">
          <cell r="B130" t="str">
            <v>2019_NIPT</v>
          </cell>
          <cell r="C130" t="str">
            <v>alle, behalve 612.1</v>
          </cell>
        </row>
        <row r="131">
          <cell r="B131" t="str">
            <v>2019_POMALIDOMIDE (algemeen kavel)</v>
          </cell>
          <cell r="C131" t="str">
            <v>612.1</v>
          </cell>
        </row>
        <row r="132">
          <cell r="B132" t="str">
            <v>2019_PROTONENTHERAPIE</v>
          </cell>
          <cell r="C132" t="str">
            <v>alle, behalve 612.1</v>
          </cell>
        </row>
        <row r="133">
          <cell r="B133" t="str">
            <v>2019_RETINA (algemeen kavel)</v>
          </cell>
          <cell r="C133" t="str">
            <v>615.1</v>
          </cell>
        </row>
        <row r="134">
          <cell r="B134" t="str">
            <v>2019_RHG_ABLATIES_OHO_PKC</v>
          </cell>
          <cell r="C134" t="str">
            <v>alle, behalve 612.1</v>
          </cell>
        </row>
        <row r="135">
          <cell r="B135" t="str">
            <v>2019_SCHONING_PMC</v>
          </cell>
          <cell r="C135" t="str">
            <v>615.1</v>
          </cell>
        </row>
        <row r="136">
          <cell r="B136" t="str">
            <v>2019_STOLL (algemeen kavel)</v>
          </cell>
          <cell r="C136" t="str">
            <v>alle, behalve 612.1</v>
          </cell>
        </row>
        <row r="137">
          <cell r="B137" t="str">
            <v>2019_TRANSFORMATIEGELDEN (algemeen kavel)</v>
          </cell>
          <cell r="C137" t="str">
            <v>615.1</v>
          </cell>
        </row>
        <row r="138">
          <cell r="B138" t="str">
            <v>Nvt</v>
          </cell>
          <cell r="C138" t="str">
            <v>alle, behalve 612.1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emeen"/>
      <sheetName val="Dashboard"/>
      <sheetName val="hfst 1"/>
      <sheetName val="hfst 2"/>
      <sheetName val="hfst 3"/>
      <sheetName val="hfst 4"/>
      <sheetName val="hfst 5"/>
      <sheetName val="hfst 6"/>
      <sheetName val="hfst 7"/>
      <sheetName val="hfst 8"/>
      <sheetName val="hfst 9"/>
      <sheetName val="hfst 10"/>
      <sheetName val="hfst 11"/>
      <sheetName val="hfst 12"/>
      <sheetName val="hfst 13"/>
      <sheetName val="Eigen risico"/>
      <sheetName val="Totaaloverzicht"/>
      <sheetName val="Detailoverzicht"/>
      <sheetName val="Mondzorg AV ontw"/>
      <sheetName val="Para AV ontw"/>
      <sheetName val="ramingen per workshop"/>
      <sheetName val="berekening premieadvies ster"/>
      <sheetName val="T+3 eo"/>
    </sheetNames>
    <sheetDataSet>
      <sheetData sheetId="0">
        <row r="4">
          <cell r="N4" t="str">
            <v>Q3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E9" t="str">
            <v>kw</v>
          </cell>
          <cell r="F9">
            <v>2</v>
          </cell>
          <cell r="G9">
            <v>3</v>
          </cell>
          <cell r="H9">
            <v>4</v>
          </cell>
        </row>
        <row r="10">
          <cell r="E10" t="str">
            <v>Q1</v>
          </cell>
          <cell r="F10">
            <v>2</v>
          </cell>
          <cell r="G10">
            <v>3</v>
          </cell>
          <cell r="H10">
            <v>6</v>
          </cell>
        </row>
        <row r="11">
          <cell r="E11" t="str">
            <v>Q2</v>
          </cell>
          <cell r="F11">
            <v>2</v>
          </cell>
          <cell r="G11">
            <v>3</v>
          </cell>
          <cell r="H11">
            <v>4</v>
          </cell>
        </row>
        <row r="12">
          <cell r="E12" t="str">
            <v>Q3</v>
          </cell>
          <cell r="F12">
            <v>3</v>
          </cell>
          <cell r="G12">
            <v>4</v>
          </cell>
          <cell r="H12">
            <v>5</v>
          </cell>
        </row>
        <row r="13">
          <cell r="E13" t="str">
            <v>Q4</v>
          </cell>
          <cell r="F13">
            <v>4</v>
          </cell>
          <cell r="G13">
            <v>5</v>
          </cell>
          <cell r="H13">
            <v>6</v>
          </cell>
        </row>
        <row r="15">
          <cell r="E15" t="str">
            <v>kolom</v>
          </cell>
          <cell r="F15">
            <v>2016</v>
          </cell>
          <cell r="G15">
            <v>2015</v>
          </cell>
          <cell r="H15">
            <v>2014</v>
          </cell>
        </row>
        <row r="16">
          <cell r="E16">
            <v>2</v>
          </cell>
          <cell r="F16">
            <v>3</v>
          </cell>
          <cell r="G16">
            <v>8</v>
          </cell>
          <cell r="H16">
            <v>13</v>
          </cell>
        </row>
        <row r="17">
          <cell r="E17">
            <v>3</v>
          </cell>
          <cell r="F17">
            <v>4</v>
          </cell>
          <cell r="G17">
            <v>9</v>
          </cell>
          <cell r="H17">
            <v>14</v>
          </cell>
        </row>
        <row r="18">
          <cell r="E18">
            <v>4</v>
          </cell>
          <cell r="F18">
            <v>5</v>
          </cell>
          <cell r="G18">
            <v>10</v>
          </cell>
          <cell r="H18">
            <v>15</v>
          </cell>
        </row>
        <row r="19">
          <cell r="E19">
            <v>5</v>
          </cell>
          <cell r="F19">
            <v>6</v>
          </cell>
          <cell r="G19">
            <v>11</v>
          </cell>
          <cell r="H19">
            <v>16</v>
          </cell>
        </row>
        <row r="20">
          <cell r="E20">
            <v>6</v>
          </cell>
          <cell r="F20">
            <v>7</v>
          </cell>
          <cell r="G20">
            <v>12</v>
          </cell>
          <cell r="H20">
            <v>17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efberekening"/>
      <sheetName val="Praktijkkenmerken"/>
      <sheetName val="Berekening tarieven"/>
      <sheetName val="Volgformat ketenzorg"/>
      <sheetName val="Verwijzingen"/>
      <sheetName val="uitleg"/>
      <sheetName val="script vecozobestand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D25" t="str">
            <v>Katwijk</v>
          </cell>
        </row>
        <row r="26">
          <cell r="D26" t="str">
            <v>RijnCoepel</v>
          </cell>
        </row>
        <row r="27">
          <cell r="D27" t="str">
            <v>Oosthout</v>
          </cell>
        </row>
        <row r="28">
          <cell r="D28" t="str">
            <v>ROHWN</v>
          </cell>
        </row>
        <row r="29">
          <cell r="D29" t="str">
            <v>Zorgsaam</v>
          </cell>
        </row>
        <row r="30">
          <cell r="D30" t="str">
            <v>Geen</v>
          </cell>
        </row>
        <row r="57">
          <cell r="S57" t="str">
            <v>Voorlopig</v>
          </cell>
        </row>
        <row r="58">
          <cell r="S58" t="str">
            <v>Definitief</v>
          </cell>
        </row>
        <row r="59">
          <cell r="S59" t="str">
            <v>Gerappelleerd</v>
          </cell>
        </row>
        <row r="60">
          <cell r="S60" t="str">
            <v>Ontv. in behandeling</v>
          </cell>
        </row>
        <row r="61">
          <cell r="S61" t="str">
            <v>Contract niet verzenden</v>
          </cell>
        </row>
        <row r="62">
          <cell r="S62" t="str">
            <v>Gestopt/overgedragen</v>
          </cell>
        </row>
        <row r="66">
          <cell r="S66">
            <v>43101</v>
          </cell>
        </row>
        <row r="67">
          <cell r="S67">
            <v>43132</v>
          </cell>
        </row>
        <row r="68">
          <cell r="S68">
            <v>43160</v>
          </cell>
        </row>
        <row r="69">
          <cell r="S69">
            <v>43191</v>
          </cell>
        </row>
        <row r="70">
          <cell r="S70">
            <v>43221</v>
          </cell>
        </row>
        <row r="71">
          <cell r="S71">
            <v>43252</v>
          </cell>
        </row>
        <row r="72">
          <cell r="S72">
            <v>43282</v>
          </cell>
        </row>
        <row r="73">
          <cell r="S73">
            <v>43313</v>
          </cell>
        </row>
        <row r="74">
          <cell r="S74">
            <v>43344</v>
          </cell>
        </row>
        <row r="75">
          <cell r="S75">
            <v>43374</v>
          </cell>
        </row>
        <row r="76">
          <cell r="S76">
            <v>43405</v>
          </cell>
        </row>
        <row r="77">
          <cell r="S77">
            <v>43435</v>
          </cell>
        </row>
        <row r="123">
          <cell r="S123" t="str">
            <v>2018-Q1</v>
          </cell>
        </row>
        <row r="124">
          <cell r="S124" t="str">
            <v>2018-Q2</v>
          </cell>
        </row>
        <row r="125">
          <cell r="S125" t="str">
            <v>2018-Q3</v>
          </cell>
        </row>
        <row r="126">
          <cell r="S126" t="str">
            <v>2018-Q4</v>
          </cell>
        </row>
      </sheetData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Toelichting"/>
      <sheetName val="Voorblad"/>
      <sheetName val="Mededelingen"/>
      <sheetName val="NAW_gegevens"/>
      <sheetName val="time table"/>
      <sheetName val="Blad2"/>
      <sheetName val="Kostenverzamelstaat 2019 &amp; 2018"/>
      <sheetName val="Kostenverzamelstaat 2020"/>
      <sheetName val="Specifieke informatie A"/>
      <sheetName val="Specifieke informatie C"/>
      <sheetName val="Contractinformatie"/>
      <sheetName val="Wanbetalers"/>
      <sheetName val="Controleoverzicht"/>
      <sheetName val="Parameters"/>
      <sheetName val="Blad1"/>
      <sheetName val="POVOOPEN-#2020021993-v5-Voor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C6" t="str">
            <v>0000</v>
          </cell>
        </row>
        <row r="7">
          <cell r="C7" t="str">
            <v xml:space="preserve"> </v>
          </cell>
        </row>
        <row r="8">
          <cell r="C8" t="str">
            <v xml:space="preserve">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C2">
            <v>1</v>
          </cell>
        </row>
        <row r="3">
          <cell r="C3">
            <v>2020</v>
          </cell>
        </row>
      </sheetData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Toelichting"/>
      <sheetName val="Voorblad"/>
      <sheetName val="Mededelingen"/>
      <sheetName val="NAW_gegevens"/>
      <sheetName val="Kostenverzamelstaat-2020"/>
      <sheetName val="Kostenverzamelstaat"/>
      <sheetName val="Specifieke informatie A"/>
      <sheetName val="Specifieke informatie C"/>
      <sheetName val="Contractinformatie"/>
      <sheetName val="Wanbetalers"/>
      <sheetName val="Controleoverzicht"/>
      <sheetName val="Blad1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>
            <v>2020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3224-E6A3-4B8D-B8C8-01B62EC6B49B}">
  <dimension ref="A1:I48"/>
  <sheetViews>
    <sheetView tabSelected="1" topLeftCell="A13" zoomScaleNormal="100" workbookViewId="0">
      <selection activeCell="B3" sqref="B3"/>
    </sheetView>
  </sheetViews>
  <sheetFormatPr defaultColWidth="8.7265625" defaultRowHeight="14.5" x14ac:dyDescent="0.35"/>
  <cols>
    <col min="1" max="1" width="58.54296875" style="2" bestFit="1" customWidth="1"/>
    <col min="2" max="2" width="21.453125" style="2" customWidth="1"/>
    <col min="3" max="3" width="17.7265625" style="2" customWidth="1"/>
    <col min="4" max="4" width="9.453125" style="2" customWidth="1"/>
    <col min="5" max="5" width="82.54296875" style="2" customWidth="1"/>
    <col min="6" max="7" width="12.453125" style="2" bestFit="1" customWidth="1"/>
    <col min="8" max="8" width="8.7265625" style="2"/>
    <col min="9" max="9" width="9.54296875" style="2" bestFit="1" customWidth="1"/>
    <col min="10" max="16384" width="8.7265625" style="2"/>
  </cols>
  <sheetData>
    <row r="1" spans="1:7" ht="21.5" thickBot="1" x14ac:dyDescent="0.55000000000000004">
      <c r="A1" s="1" t="s">
        <v>0</v>
      </c>
      <c r="E1"/>
      <c r="G1" s="3" t="s">
        <v>1</v>
      </c>
    </row>
    <row r="2" spans="1:7" ht="15" thickBot="1" x14ac:dyDescent="0.4">
      <c r="A2" s="4" t="s">
        <v>2</v>
      </c>
      <c r="B2" s="5">
        <v>2320</v>
      </c>
      <c r="E2" s="42" t="s">
        <v>3</v>
      </c>
      <c r="G2" s="3" t="s">
        <v>4</v>
      </c>
    </row>
    <row r="3" spans="1:7" ht="15" thickBot="1" x14ac:dyDescent="0.4">
      <c r="A3" s="6"/>
    </row>
    <row r="4" spans="1:7" x14ac:dyDescent="0.35">
      <c r="A4" s="7" t="s">
        <v>5</v>
      </c>
      <c r="B4" s="8"/>
      <c r="C4" s="8"/>
      <c r="D4" s="8"/>
      <c r="E4" s="9"/>
    </row>
    <row r="5" spans="1:7" x14ac:dyDescent="0.35">
      <c r="A5" s="10"/>
      <c r="B5" s="11"/>
      <c r="C5" s="11"/>
      <c r="D5" s="11"/>
      <c r="E5" s="12"/>
    </row>
    <row r="6" spans="1:7" x14ac:dyDescent="0.35">
      <c r="A6" s="13" t="s">
        <v>6</v>
      </c>
      <c r="B6" s="14">
        <f>B2/2350*16</f>
        <v>15.795744680851064</v>
      </c>
      <c r="C6" s="15"/>
      <c r="D6" s="43" t="s">
        <v>7</v>
      </c>
      <c r="E6" s="44"/>
    </row>
    <row r="7" spans="1:7" x14ac:dyDescent="0.35">
      <c r="A7" s="10"/>
      <c r="B7" s="11"/>
      <c r="C7" s="11"/>
      <c r="D7" s="11"/>
      <c r="E7" s="12"/>
    </row>
    <row r="8" spans="1:7" x14ac:dyDescent="0.35">
      <c r="A8" s="16" t="s">
        <v>8</v>
      </c>
      <c r="B8" s="17">
        <v>0</v>
      </c>
      <c r="C8" s="11"/>
      <c r="D8" s="11"/>
      <c r="E8" s="12"/>
    </row>
    <row r="9" spans="1:7" x14ac:dyDescent="0.35">
      <c r="A9" s="18"/>
      <c r="B9" s="11"/>
      <c r="C9" s="11"/>
      <c r="D9" s="11"/>
      <c r="E9" s="12"/>
    </row>
    <row r="10" spans="1:7" ht="43.9" customHeight="1" thickBot="1" x14ac:dyDescent="0.4">
      <c r="A10" s="19" t="s">
        <v>9</v>
      </c>
      <c r="B10" s="20">
        <f>MIN(B8/B6*5.41, 5.41)</f>
        <v>0</v>
      </c>
      <c r="C10" s="21"/>
      <c r="D10" s="45" t="s">
        <v>10</v>
      </c>
      <c r="E10" s="46"/>
    </row>
    <row r="11" spans="1:7" ht="15" thickBot="1" x14ac:dyDescent="0.4"/>
    <row r="12" spans="1:7" x14ac:dyDescent="0.35">
      <c r="A12" s="7" t="s">
        <v>11</v>
      </c>
      <c r="B12" s="8"/>
      <c r="C12" s="8"/>
      <c r="D12" s="8"/>
      <c r="E12" s="9"/>
    </row>
    <row r="13" spans="1:7" x14ac:dyDescent="0.35">
      <c r="A13" s="22"/>
      <c r="B13" s="11"/>
      <c r="C13" s="11"/>
      <c r="D13" s="11"/>
      <c r="E13" s="12"/>
    </row>
    <row r="14" spans="1:7" x14ac:dyDescent="0.35">
      <c r="A14" s="16" t="s">
        <v>12</v>
      </c>
      <c r="B14" s="11"/>
      <c r="C14" s="11"/>
      <c r="D14" s="11" t="s">
        <v>13</v>
      </c>
      <c r="E14" s="12"/>
    </row>
    <row r="15" spans="1:7" x14ac:dyDescent="0.35">
      <c r="A15" s="23" t="s">
        <v>14</v>
      </c>
      <c r="B15" s="17">
        <v>0</v>
      </c>
      <c r="C15" s="24" t="str">
        <f>IF(B15&gt;(0.1*$B$2),"Hoger dan verwacht","")</f>
        <v/>
      </c>
      <c r="D15" s="17" t="s">
        <v>4</v>
      </c>
      <c r="E15" s="25">
        <f>IF(D15="Nee", B15*1.8, 0)</f>
        <v>0</v>
      </c>
    </row>
    <row r="16" spans="1:7" x14ac:dyDescent="0.35">
      <c r="A16" s="23" t="s">
        <v>15</v>
      </c>
      <c r="B16" s="17">
        <v>0</v>
      </c>
      <c r="C16" s="24" t="str">
        <f>IF(B16&gt;(0.3*$B$2),"Hoger dan verwacht","")</f>
        <v/>
      </c>
      <c r="D16" s="17" t="s">
        <v>4</v>
      </c>
      <c r="E16" s="25">
        <f>IF(D16="Nee",B16*1.2,0)</f>
        <v>0</v>
      </c>
    </row>
    <row r="17" spans="1:9" x14ac:dyDescent="0.35">
      <c r="A17" s="23" t="s">
        <v>16</v>
      </c>
      <c r="B17" s="17">
        <v>0</v>
      </c>
      <c r="C17" s="24" t="str">
        <f>IF(B17&gt;(0.05*$B$2),"Hoger dan verwacht","")</f>
        <v/>
      </c>
      <c r="D17" s="17" t="s">
        <v>4</v>
      </c>
      <c r="E17" s="25">
        <f>IF(D17="Nee",B17*1.2,0)</f>
        <v>0</v>
      </c>
    </row>
    <row r="18" spans="1:9" x14ac:dyDescent="0.35">
      <c r="A18" s="23" t="s">
        <v>17</v>
      </c>
      <c r="B18" s="17">
        <v>0</v>
      </c>
      <c r="C18" s="24" t="str">
        <f>IF(B18&gt;(0.05*$B$2),"Hoger dan verwacht","")</f>
        <v/>
      </c>
      <c r="D18" s="17" t="s">
        <v>4</v>
      </c>
      <c r="E18" s="25">
        <f>IF(D18="Nee",B18*1,0)</f>
        <v>0</v>
      </c>
    </row>
    <row r="19" spans="1:9" x14ac:dyDescent="0.35">
      <c r="A19" s="22"/>
      <c r="B19" s="11"/>
      <c r="C19" s="11"/>
      <c r="D19" s="11"/>
      <c r="E19" s="12"/>
    </row>
    <row r="20" spans="1:9" x14ac:dyDescent="0.35">
      <c r="A20" s="13" t="s">
        <v>6</v>
      </c>
      <c r="B20" s="14">
        <f>(B2*0.12 + E15 + E16 + E17 + E18) / 46</f>
        <v>6.052173913043478</v>
      </c>
      <c r="C20" s="15"/>
      <c r="D20" s="15"/>
      <c r="E20" s="12"/>
    </row>
    <row r="21" spans="1:9" x14ac:dyDescent="0.35">
      <c r="A21" s="22"/>
      <c r="B21" s="11"/>
      <c r="C21" s="11"/>
      <c r="D21" s="11"/>
      <c r="E21" s="12"/>
    </row>
    <row r="22" spans="1:9" x14ac:dyDescent="0.35">
      <c r="A22" s="13" t="s">
        <v>18</v>
      </c>
      <c r="B22" s="17">
        <v>0</v>
      </c>
      <c r="C22" s="11"/>
      <c r="D22" s="11"/>
      <c r="E22" s="12"/>
    </row>
    <row r="23" spans="1:9" x14ac:dyDescent="0.35">
      <c r="A23" s="22"/>
      <c r="B23" s="11"/>
      <c r="C23" s="11"/>
      <c r="D23" s="11"/>
      <c r="E23" s="12"/>
    </row>
    <row r="24" spans="1:9" ht="15" thickBot="1" x14ac:dyDescent="0.4">
      <c r="A24" s="26" t="s">
        <v>19</v>
      </c>
      <c r="B24" s="20">
        <f xml:space="preserve"> ROUNDUP(((0.25 * 46 * MIN(B20,B22) * 70.14)/B2),2)</f>
        <v>0</v>
      </c>
      <c r="C24" s="41"/>
      <c r="D24" s="47"/>
      <c r="E24" s="48"/>
    </row>
    <row r="25" spans="1:9" ht="15" thickBot="1" x14ac:dyDescent="0.4"/>
    <row r="26" spans="1:9" x14ac:dyDescent="0.35">
      <c r="A26" s="7" t="s">
        <v>20</v>
      </c>
      <c r="B26" s="8"/>
      <c r="C26" s="8"/>
      <c r="D26" s="8"/>
      <c r="E26" s="9"/>
    </row>
    <row r="27" spans="1:9" x14ac:dyDescent="0.35">
      <c r="A27" s="22"/>
      <c r="B27" s="11"/>
      <c r="C27" s="11"/>
      <c r="D27" s="11"/>
      <c r="E27" s="12"/>
    </row>
    <row r="28" spans="1:9" x14ac:dyDescent="0.35">
      <c r="A28" s="22" t="s">
        <v>21</v>
      </c>
      <c r="B28" s="17">
        <v>0</v>
      </c>
      <c r="C28" s="11"/>
      <c r="D28" s="11"/>
      <c r="E28" s="12"/>
    </row>
    <row r="29" spans="1:9" x14ac:dyDescent="0.35">
      <c r="A29" s="22"/>
      <c r="B29" s="11"/>
      <c r="C29" s="11"/>
      <c r="D29" s="11"/>
      <c r="E29" s="12"/>
    </row>
    <row r="30" spans="1:9" x14ac:dyDescent="0.35">
      <c r="A30" s="22" t="s">
        <v>22</v>
      </c>
      <c r="B30" s="27">
        <f>B28/B2</f>
        <v>0</v>
      </c>
      <c r="C30" s="11"/>
      <c r="D30" s="11"/>
      <c r="E30" s="12"/>
    </row>
    <row r="31" spans="1:9" x14ac:dyDescent="0.35">
      <c r="A31" s="22" t="s">
        <v>23</v>
      </c>
      <c r="B31" s="28">
        <f>IF(B30&gt;=15%, 9.4, IF(B30&gt;=10%, 7.68, IF(B30&gt;=7%, 6.36, IF(B30&gt;=4%, 5.04, IF(B30&gt;=2%, 3.72, 2.4)))))</f>
        <v>2.4</v>
      </c>
      <c r="C31" s="11"/>
      <c r="D31" s="29" t="s">
        <v>24</v>
      </c>
      <c r="E31" s="12"/>
      <c r="I31" s="30"/>
    </row>
    <row r="32" spans="1:9" x14ac:dyDescent="0.35">
      <c r="A32" s="22" t="s">
        <v>25</v>
      </c>
      <c r="B32" s="31">
        <f>IF(B30&gt;=15%,15.02,IF(B30&gt;=10%,12.32,IF(B30&gt;=7%,10.22,IF(B30&gt;=4%,8.2,IF(B30&gt;=2%,6.19,4.11)))))</f>
        <v>4.1100000000000003</v>
      </c>
      <c r="C32" s="11"/>
      <c r="D32" s="29" t="s">
        <v>26</v>
      </c>
      <c r="E32" s="12"/>
      <c r="I32" s="30"/>
    </row>
    <row r="33" spans="1:7" x14ac:dyDescent="0.35">
      <c r="A33" s="13" t="s">
        <v>6</v>
      </c>
      <c r="B33" s="14">
        <f>B31*B2/2095</f>
        <v>2.6577565632458233</v>
      </c>
      <c r="C33" s="32"/>
      <c r="D33" s="11"/>
      <c r="E33" s="12"/>
    </row>
    <row r="34" spans="1:7" x14ac:dyDescent="0.35">
      <c r="A34" s="22"/>
      <c r="B34" s="11"/>
      <c r="C34" s="33"/>
      <c r="D34" s="11"/>
      <c r="E34" s="12"/>
    </row>
    <row r="35" spans="1:7" x14ac:dyDescent="0.35">
      <c r="A35" s="13" t="s">
        <v>27</v>
      </c>
      <c r="B35" s="17">
        <v>0</v>
      </c>
      <c r="C35" s="11"/>
      <c r="D35" s="34"/>
      <c r="E35" s="12"/>
    </row>
    <row r="36" spans="1:7" x14ac:dyDescent="0.35">
      <c r="A36" s="22"/>
      <c r="B36" s="11"/>
      <c r="C36" s="11"/>
      <c r="D36" s="32"/>
      <c r="E36" s="12"/>
      <c r="G36" s="38"/>
    </row>
    <row r="37" spans="1:7" ht="15" thickBot="1" x14ac:dyDescent="0.4">
      <c r="A37" s="26" t="s">
        <v>28</v>
      </c>
      <c r="B37" s="20">
        <f>ROUNDUP( MIN(B32, B32 * B35/B33) /4, 2)</f>
        <v>0</v>
      </c>
      <c r="C37" s="35"/>
      <c r="D37" s="36"/>
      <c r="E37" s="37"/>
      <c r="G37" s="38"/>
    </row>
    <row r="38" spans="1:7" ht="15" thickBot="1" x14ac:dyDescent="0.4">
      <c r="G38" s="38"/>
    </row>
    <row r="39" spans="1:7" x14ac:dyDescent="0.35">
      <c r="A39" s="7" t="s">
        <v>29</v>
      </c>
      <c r="B39" s="8"/>
      <c r="C39" s="8"/>
      <c r="D39" s="8"/>
      <c r="E39" s="9"/>
    </row>
    <row r="40" spans="1:7" x14ac:dyDescent="0.35">
      <c r="A40" s="22"/>
      <c r="B40" s="11"/>
      <c r="C40" s="11"/>
      <c r="D40" s="11"/>
      <c r="E40" s="12"/>
    </row>
    <row r="41" spans="1:7" x14ac:dyDescent="0.35">
      <c r="A41" s="22" t="s">
        <v>30</v>
      </c>
      <c r="B41" s="17">
        <v>0</v>
      </c>
      <c r="C41" s="11"/>
      <c r="D41" s="11"/>
      <c r="E41" s="25">
        <f>MIN(4.47, 4.47 * B41/(2*B2/2095))</f>
        <v>0</v>
      </c>
    </row>
    <row r="42" spans="1:7" x14ac:dyDescent="0.35">
      <c r="A42" s="22" t="s">
        <v>31</v>
      </c>
      <c r="B42" s="17" t="s">
        <v>1</v>
      </c>
      <c r="C42" s="11"/>
      <c r="D42" s="11"/>
      <c r="E42" s="25">
        <f>IF(B42="Ja",1.34,0)</f>
        <v>1.34</v>
      </c>
    </row>
    <row r="43" spans="1:7" x14ac:dyDescent="0.35">
      <c r="A43" s="22" t="s">
        <v>32</v>
      </c>
      <c r="B43" s="17" t="s">
        <v>1</v>
      </c>
      <c r="C43" s="11"/>
      <c r="D43" s="11"/>
      <c r="E43" s="25">
        <f>IF(B43="Ja",1.22,0)</f>
        <v>1.22</v>
      </c>
    </row>
    <row r="44" spans="1:7" x14ac:dyDescent="0.35">
      <c r="A44" s="22"/>
      <c r="B44" s="11"/>
      <c r="C44" s="11"/>
      <c r="D44" s="11"/>
      <c r="E44" s="25">
        <f>IF(AND(B42="Ja",B43="Ja"),0.33,0)</f>
        <v>0.33</v>
      </c>
    </row>
    <row r="45" spans="1:7" ht="15" thickBot="1" x14ac:dyDescent="0.4">
      <c r="A45" s="26" t="s">
        <v>33</v>
      </c>
      <c r="B45" s="20">
        <f>ROUNDUP(SUM(E41:E44)/4,2)</f>
        <v>0.73</v>
      </c>
      <c r="C45" s="35"/>
      <c r="D45" s="39"/>
      <c r="E45" s="40"/>
    </row>
    <row r="47" spans="1:7" x14ac:dyDescent="0.35">
      <c r="B47" s="38"/>
    </row>
    <row r="48" spans="1:7" x14ac:dyDescent="0.35">
      <c r="B48" s="30"/>
    </row>
  </sheetData>
  <mergeCells count="3">
    <mergeCell ref="D6:E6"/>
    <mergeCell ref="D10:E10"/>
    <mergeCell ref="D24:E24"/>
  </mergeCells>
  <dataValidations count="1">
    <dataValidation type="list" allowBlank="1" showInputMessage="1" showErrorMessage="1" sqref="D15:D18 B42:B43" xr:uid="{A700C521-35A4-4D68-B2C5-CEFF042611DE}">
      <formula1>$G$1:$G$2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9B09D8B3C6640A8EAD73A0382D30B" ma:contentTypeVersion="20" ma:contentTypeDescription="Een nieuw document maken." ma:contentTypeScope="" ma:versionID="fba4b54b905680490ba6d20f164f8081">
  <xsd:schema xmlns:xsd="http://www.w3.org/2001/XMLSchema" xmlns:xs="http://www.w3.org/2001/XMLSchema" xmlns:p="http://schemas.microsoft.com/office/2006/metadata/properties" xmlns:ns2="798d2134-892f-46f7-802c-ff3583773a75" xmlns:ns3="069d71c8-5c7c-47ba-b391-cc11c78d2c98" targetNamespace="http://schemas.microsoft.com/office/2006/metadata/properties" ma:root="true" ma:fieldsID="cf9c983fb1559f4854539fd842862ca6" ns2:_="" ns3:_="">
    <xsd:import namespace="798d2134-892f-46f7-802c-ff3583773a75"/>
    <xsd:import namespace="069d71c8-5c7c-47ba-b391-cc11c78d2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d2134-892f-46f7-802c-ff3583773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395d648-4b85-4c18-8f26-704d6908e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d71c8-5c7c-47ba-b391-cc11c78d2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c590f53-9ef6-4a8a-8c1b-80c574049739}" ma:internalName="TaxCatchAll" ma:showField="CatchAllData" ma:web="069d71c8-5c7c-47ba-b391-cc11c78d2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8d2134-892f-46f7-802c-ff3583773a75">
      <Terms xmlns="http://schemas.microsoft.com/office/infopath/2007/PartnerControls"/>
    </lcf76f155ced4ddcb4097134ff3c332f>
    <TaxCatchAll xmlns="069d71c8-5c7c-47ba-b391-cc11c78d2c98" xsi:nil="true"/>
    <link xmlns="798d2134-892f-46f7-802c-ff3583773a75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70929CC5-10C8-42AF-A436-C82A42304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8d2134-892f-46f7-802c-ff3583773a75"/>
    <ds:schemaRef ds:uri="069d71c8-5c7c-47ba-b391-cc11c78d2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35A17B-C469-4797-9519-6A5EBD866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15765E-D7EA-43CE-BA8A-1404EF783C35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69d71c8-5c7c-47ba-b391-cc11c78d2c98"/>
    <ds:schemaRef ds:uri="798d2134-892f-46f7-802c-ff3583773a75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rekentool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Gerhard Magis</dc:creator>
  <cp:keywords/>
  <dc:description/>
  <cp:lastModifiedBy>Iris Heinemann</cp:lastModifiedBy>
  <cp:revision/>
  <dcterms:created xsi:type="dcterms:W3CDTF">2024-08-02T07:27:39Z</dcterms:created>
  <dcterms:modified xsi:type="dcterms:W3CDTF">2025-10-02T12:08:38Z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0x010100D6D9B09D8B3C6640A8EAD73A0382D30B</vt:lpwstr>
  </property>
  <property fmtid="{D5CDD505-2E9C-101B-9397-08002B2CF9AE}" pid="3" name="MediaServiceImageTags">
    <vt:lpwstr/>
  </property>
</Properties>
</file>